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ajsa.unnbom\Palmecenter\OPC-International - Methods\Palme Resource Center\Metodmaterial\Metodmaterial ENG\Other topics\Internal Democracy Toolkit\"/>
    </mc:Choice>
  </mc:AlternateContent>
  <xr:revisionPtr revIDLastSave="0" documentId="8_{BC38A738-736A-4F7C-B28C-30336958134D}" xr6:coauthVersionLast="47" xr6:coauthVersionMax="47" xr10:uidLastSave="{00000000-0000-0000-0000-000000000000}"/>
  <bookViews>
    <workbookView xWindow="360" yWindow="345" windowWidth="23010" windowHeight="12360" xr2:uid="{00000000-000D-0000-FFFF-FFFF00000000}"/>
  </bookViews>
  <sheets>
    <sheet name="OPC-ID" sheetId="1" r:id="rId1"/>
    <sheet name="Main indicators" sheetId="4" r:id="rId2"/>
    <sheet name="Details" sheetId="3" r:id="rId3"/>
  </sheets>
  <definedNames>
    <definedName name="_xlnm.Print_Titles" localSheetId="0">'OPC-ID'!#REF!,'OPC-ID'!$1:$2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2" i="3" l="1"/>
  <c r="A43" i="3"/>
  <c r="A44" i="3"/>
  <c r="A45" i="3"/>
  <c r="A46" i="3"/>
  <c r="A47" i="3"/>
  <c r="A5" i="3"/>
  <c r="A6" i="3"/>
  <c r="A8" i="3"/>
  <c r="A9" i="3"/>
  <c r="A10" i="3"/>
  <c r="A11" i="3"/>
  <c r="A12" i="3"/>
  <c r="A13" i="3"/>
  <c r="A14" i="3"/>
  <c r="A15" i="3"/>
  <c r="A16" i="3"/>
  <c r="A17" i="3"/>
  <c r="A18" i="3"/>
  <c r="A20" i="3"/>
  <c r="A21" i="3"/>
  <c r="A22" i="3"/>
  <c r="A23" i="3"/>
  <c r="A24" i="3"/>
  <c r="A25" i="3"/>
  <c r="A26" i="3"/>
  <c r="A27" i="3"/>
  <c r="A28" i="3"/>
  <c r="A29" i="3"/>
  <c r="A30" i="3"/>
  <c r="A32" i="3"/>
  <c r="A33" i="3"/>
  <c r="A34" i="3"/>
  <c r="A35" i="3"/>
  <c r="A36" i="3"/>
  <c r="A38" i="3"/>
  <c r="A39" i="3"/>
  <c r="A40" i="3"/>
  <c r="A3" i="1"/>
  <c r="A4" i="3"/>
  <c r="D20" i="1"/>
  <c r="E20" i="1"/>
  <c r="F20" i="1"/>
  <c r="M20" i="1" s="1"/>
  <c r="B6" i="4" s="1"/>
  <c r="H20" i="1"/>
  <c r="I20" i="1"/>
  <c r="J20" i="1"/>
  <c r="K20" i="1"/>
  <c r="L20" i="1"/>
  <c r="I33" i="1"/>
  <c r="H33" i="1"/>
  <c r="D33" i="1"/>
  <c r="E33" i="1"/>
  <c r="L33" i="1"/>
  <c r="A9" i="4"/>
  <c r="D7" i="1"/>
  <c r="E7" i="1"/>
  <c r="M7" i="1" s="1"/>
  <c r="B5" i="4" s="1"/>
  <c r="F7" i="1"/>
  <c r="G7" i="1"/>
  <c r="H7" i="1"/>
  <c r="I7" i="1"/>
  <c r="J7" i="1"/>
  <c r="K7" i="1"/>
  <c r="C7" i="1"/>
  <c r="D45" i="1"/>
  <c r="E45" i="1"/>
  <c r="F45" i="1"/>
  <c r="G45" i="1"/>
  <c r="H45" i="1"/>
  <c r="I45" i="1"/>
  <c r="J45" i="1"/>
  <c r="K45" i="1"/>
  <c r="C45" i="1"/>
  <c r="L45" i="1" s="1"/>
  <c r="M45" i="1" s="1"/>
  <c r="B9" i="4" s="1"/>
  <c r="D40" i="1"/>
  <c r="E40" i="1"/>
  <c r="F40" i="1"/>
  <c r="M40" i="1" s="1"/>
  <c r="B8" i="4" s="1"/>
  <c r="G40" i="1"/>
  <c r="H40" i="1"/>
  <c r="I40" i="1"/>
  <c r="J40" i="1"/>
  <c r="K40" i="1"/>
  <c r="C40" i="1"/>
  <c r="F33" i="1"/>
  <c r="M33" i="1" s="1"/>
  <c r="B7" i="4" s="1"/>
  <c r="G33" i="1"/>
  <c r="J33" i="1"/>
  <c r="K33" i="1"/>
  <c r="C33" i="1"/>
  <c r="L38" i="1"/>
  <c r="M38" i="1"/>
  <c r="B36" i="3" s="1"/>
  <c r="G20" i="1"/>
  <c r="C20" i="1"/>
  <c r="L22" i="1"/>
  <c r="M22" i="1" s="1"/>
  <c r="B21" i="3" s="1"/>
  <c r="L23" i="1"/>
  <c r="M23" i="1" s="1"/>
  <c r="B22" i="3" s="1"/>
  <c r="L24" i="1"/>
  <c r="M24" i="1"/>
  <c r="B23" i="3" s="1"/>
  <c r="L25" i="1"/>
  <c r="M25" i="1" s="1"/>
  <c r="B24" i="3" s="1"/>
  <c r="L26" i="1"/>
  <c r="M26" i="1" s="1"/>
  <c r="B25" i="3" s="1"/>
  <c r="L27" i="1"/>
  <c r="M27" i="1" s="1"/>
  <c r="B26" i="3" s="1"/>
  <c r="L28" i="1"/>
  <c r="M28" i="1"/>
  <c r="B27" i="3" s="1"/>
  <c r="L29" i="1"/>
  <c r="M29" i="1" s="1"/>
  <c r="B28" i="3" s="1"/>
  <c r="L30" i="1"/>
  <c r="M30" i="1" s="1"/>
  <c r="B29" i="3" s="1"/>
  <c r="L31" i="1"/>
  <c r="M31" i="1" s="1"/>
  <c r="B30" i="3" s="1"/>
  <c r="L21" i="1"/>
  <c r="M21" i="1"/>
  <c r="B20" i="3" s="1"/>
  <c r="L9" i="1"/>
  <c r="M9" i="1" s="1"/>
  <c r="B9" i="3" s="1"/>
  <c r="L10" i="1"/>
  <c r="M10" i="1" s="1"/>
  <c r="B10" i="3" s="1"/>
  <c r="L11" i="1"/>
  <c r="M11" i="1" s="1"/>
  <c r="B11" i="3" s="1"/>
  <c r="L12" i="1"/>
  <c r="M12" i="1"/>
  <c r="B12" i="3" s="1"/>
  <c r="L13" i="1"/>
  <c r="M13" i="1" s="1"/>
  <c r="B13" i="3" s="1"/>
  <c r="L14" i="1"/>
  <c r="M14" i="1" s="1"/>
  <c r="B14" i="3" s="1"/>
  <c r="L15" i="1"/>
  <c r="M15" i="1" s="1"/>
  <c r="B15" i="3" s="1"/>
  <c r="L16" i="1"/>
  <c r="M16" i="1"/>
  <c r="B16" i="3" s="1"/>
  <c r="L17" i="1"/>
  <c r="M17" i="1" s="1"/>
  <c r="B17" i="3" s="1"/>
  <c r="L18" i="1"/>
  <c r="M18" i="1" s="1"/>
  <c r="B18" i="3" s="1"/>
  <c r="L8" i="1"/>
  <c r="M8" i="1" s="1"/>
  <c r="B8" i="3" s="1"/>
  <c r="L5" i="1"/>
  <c r="M5" i="1"/>
  <c r="B6" i="3" s="1"/>
  <c r="D3" i="1"/>
  <c r="M3" i="1" s="1"/>
  <c r="B4" i="4" s="1"/>
  <c r="E3" i="1"/>
  <c r="F3" i="1"/>
  <c r="G3" i="1"/>
  <c r="H3" i="1"/>
  <c r="L3" i="1" s="1"/>
  <c r="I3" i="1"/>
  <c r="J3" i="1"/>
  <c r="K3" i="1"/>
  <c r="C3" i="1"/>
  <c r="A45" i="1"/>
  <c r="A41" i="3" s="1"/>
  <c r="A40" i="1"/>
  <c r="A37" i="3" s="1"/>
  <c r="A33" i="1"/>
  <c r="A31" i="3" s="1"/>
  <c r="A20" i="1"/>
  <c r="A19" i="3" s="1"/>
  <c r="A7" i="1"/>
  <c r="A5" i="4" s="1"/>
  <c r="L40" i="1"/>
  <c r="L7" i="1"/>
  <c r="L41" i="1"/>
  <c r="M41" i="1" s="1"/>
  <c r="B38" i="3" s="1"/>
  <c r="L42" i="1"/>
  <c r="M42" i="1"/>
  <c r="B39" i="3" s="1"/>
  <c r="L43" i="1"/>
  <c r="M43" i="1" s="1"/>
  <c r="B40" i="3" s="1"/>
  <c r="A4" i="4"/>
  <c r="L4" i="1"/>
  <c r="M4" i="1"/>
  <c r="B5" i="3" s="1"/>
  <c r="L34" i="1"/>
  <c r="M34" i="1" s="1"/>
  <c r="B32" i="3" s="1"/>
  <c r="L35" i="1"/>
  <c r="M35" i="1" s="1"/>
  <c r="B33" i="3" s="1"/>
  <c r="L36" i="1"/>
  <c r="M36" i="1" s="1"/>
  <c r="B34" i="3" s="1"/>
  <c r="L37" i="1"/>
  <c r="M37" i="1"/>
  <c r="B35" i="3" s="1"/>
  <c r="L46" i="1"/>
  <c r="M46" i="1" s="1"/>
  <c r="B42" i="3" s="1"/>
  <c r="L47" i="1"/>
  <c r="M47" i="1" s="1"/>
  <c r="B43" i="3" s="1"/>
  <c r="L48" i="1"/>
  <c r="M48" i="1" s="1"/>
  <c r="B44" i="3" s="1"/>
  <c r="L49" i="1"/>
  <c r="M49" i="1"/>
  <c r="B45" i="3" s="1"/>
  <c r="L50" i="1"/>
  <c r="M50" i="1" s="1"/>
  <c r="B46" i="3" s="1"/>
  <c r="L51" i="1"/>
  <c r="M51" i="1" s="1"/>
  <c r="B47" i="3" s="1"/>
  <c r="A8" i="4" l="1"/>
  <c r="A7" i="4"/>
  <c r="A7" i="3"/>
  <c r="A6" i="4"/>
</calcChain>
</file>

<file path=xl/sharedStrings.xml><?xml version="1.0" encoding="utf-8"?>
<sst xmlns="http://schemas.openxmlformats.org/spreadsheetml/2006/main" count="102" uniqueCount="101">
  <si>
    <t>1.1</t>
  </si>
  <si>
    <t>2.1</t>
  </si>
  <si>
    <t>3.2</t>
  </si>
  <si>
    <t>3.3</t>
  </si>
  <si>
    <t>3.4</t>
  </si>
  <si>
    <t>2.2</t>
  </si>
  <si>
    <t>Average</t>
  </si>
  <si>
    <t>Very weak</t>
  </si>
  <si>
    <t>Weak</t>
  </si>
  <si>
    <t>Acceptable</t>
  </si>
  <si>
    <t>Good</t>
  </si>
  <si>
    <t>Very good</t>
  </si>
  <si>
    <t>3.1</t>
  </si>
  <si>
    <t>Comments</t>
  </si>
  <si>
    <t>Don't exist</t>
  </si>
  <si>
    <t>Priority 1-3</t>
  </si>
  <si>
    <t>4.1</t>
  </si>
  <si>
    <t>4.2</t>
  </si>
  <si>
    <t>4.3</t>
  </si>
  <si>
    <t>4.4</t>
  </si>
  <si>
    <t>Don't know</t>
  </si>
  <si>
    <t>Not relevant</t>
  </si>
  <si>
    <t>5.1</t>
  </si>
  <si>
    <t>5.2</t>
  </si>
  <si>
    <t>5.3</t>
  </si>
  <si>
    <t>6.1</t>
  </si>
  <si>
    <t>6.2</t>
  </si>
  <si>
    <t>6.3</t>
  </si>
  <si>
    <t>3.5</t>
  </si>
  <si>
    <t>3.6</t>
  </si>
  <si>
    <t>3.7</t>
  </si>
  <si>
    <t>3.8</t>
  </si>
  <si>
    <t>3.9</t>
  </si>
  <si>
    <t>3.10</t>
  </si>
  <si>
    <t>3.11</t>
  </si>
  <si>
    <t xml:space="preserve">Does your organisation have members? </t>
  </si>
  <si>
    <t>Do members have to pay a membership fee (annually or with other certain frequency)?</t>
  </si>
  <si>
    <t>Are members registered by your organisation?</t>
  </si>
  <si>
    <t>Do you update the member register with a certain frequency?</t>
  </si>
  <si>
    <t>Do the statues or any other steering documents define the rights of the members to participate/be involved in your organisation?</t>
  </si>
  <si>
    <t>Do you on a regular basis inform or communicate with the members?</t>
  </si>
  <si>
    <t>Are members seen as resources, encouraged and given opportunities to participate in the activities your organisation organises or co-organises?</t>
  </si>
  <si>
    <t>Do you have a functioning board in your organisation?</t>
  </si>
  <si>
    <t>Is the board elected by the highest decision-making body in the organisation, like the annual meeting/congress or similar?</t>
  </si>
  <si>
    <t>Is the board's role to oversee, monitor and also guide the executive/operational management of the organisation?</t>
  </si>
  <si>
    <t>Are all individual-based statistics reported, analysed and presented by sex?</t>
  </si>
  <si>
    <t>Is a gender impact assessment included in all proposals, plans and activities?</t>
  </si>
  <si>
    <t>6.4</t>
  </si>
  <si>
    <t>6.5</t>
  </si>
  <si>
    <t>6.6</t>
  </si>
  <si>
    <t xml:space="preserve">1.2 </t>
  </si>
  <si>
    <t>Are any or some of these groups represented in your organisation in practice, as staff, elected representatives and/or other important functions?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</si>
  <si>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</si>
  <si>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</si>
  <si>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</si>
  <si>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</si>
  <si>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</si>
  <si>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</si>
  <si>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</si>
  <si>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</si>
  <si>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</si>
  <si>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1. Does your organisation have functioning routines and mechanisms to share and interchange information with members?</t>
  </si>
  <si>
    <t>2. Do you have a web page/web portal where your organisation is presented?</t>
  </si>
  <si>
    <t>4. Does the web page also include sections where you present the results/the impact of your work?</t>
  </si>
  <si>
    <t>5. Do you also regularly publish on your web page opportunities for work/jobs and consultancies?</t>
  </si>
  <si>
    <t>6. Are external evaluations and reviews published on your web page (with exceptions related to organisational and personal security and safety issues)?</t>
  </si>
  <si>
    <t>List main weaknesses?</t>
  </si>
  <si>
    <t>2        Participation: Member-based organisation or not? Membership fees?</t>
  </si>
  <si>
    <t>3        Accountability mechanisms and aspects within the organisation</t>
  </si>
  <si>
    <t xml:space="preserve">5        Representation </t>
  </si>
  <si>
    <t>6        Transparency/Openness</t>
  </si>
  <si>
    <t>Number of votes</t>
  </si>
  <si>
    <t>Deadline</t>
  </si>
  <si>
    <t>Costs</t>
  </si>
  <si>
    <t>Indicators for self-assessment</t>
  </si>
  <si>
    <t>1       Analysis of the national/regional/local context and needs of poeple concerned?</t>
  </si>
  <si>
    <t>Was the needs analysis elaborated together with members/targets groups/beneficiaries etc?</t>
  </si>
  <si>
    <t>Are the members invited to attend annual meetings?</t>
  </si>
  <si>
    <t>Are the members involved in the development of strategies, annual plans, evaluations or other important documents and events?</t>
  </si>
  <si>
    <t>Can ordinary members be nominated to become board members?</t>
  </si>
  <si>
    <t>Does it happen that members are elected to the board or other decision-making bodies of the organisation (like working groups or specific thematic or organisational committees)?</t>
  </si>
  <si>
    <t>Is the gender equality perspective present in goals, budgets and result oriented documents?</t>
  </si>
  <si>
    <t>Has the gender mainstreaming generated concrete and sustainable improvements in the organisation’s areas of operation?</t>
  </si>
  <si>
    <t>Do you have a policy, a strategy, an action plan or similar ambition on broad representation within your organisation (not only referring to groups you work for/with)?</t>
  </si>
  <si>
    <t>Excellent</t>
  </si>
  <si>
    <t>Plan of action and improvements</t>
  </si>
  <si>
    <t>Suggestions for improvement</t>
  </si>
  <si>
    <t>Responsable</t>
  </si>
  <si>
    <t xml:space="preserve">If you do not have membership fees as an obligation, how do you define membership? </t>
  </si>
  <si>
    <t>Was the context analysis elaborated together with the concerned people related to your organisation (members/targets groups/beneficiaries etc)?</t>
  </si>
  <si>
    <t>Do you have a definition of who is or can be a member? (In the statutes or other steering document.)</t>
  </si>
  <si>
    <t>Are board members changed with a certain level of frequency (yearly, bi- or tri-annually)?</t>
  </si>
  <si>
    <t xml:space="preserve">Is there a clear division of roles and duties between the executive/operational management and elected representatives (like the board), set out in the statutes or any other steering document? </t>
  </si>
  <si>
    <t>Does the board have the authority to sanction and even dismiss the top manager/director of your organisation?</t>
  </si>
  <si>
    <t xml:space="preserve">Does your organisation have written regulations on decision making-procedures? </t>
  </si>
  <si>
    <t>Are staff of the organisation recruited based on their merits?</t>
  </si>
  <si>
    <t xml:space="preserve">Does your organisation have a whistle blower mechanism or system or similar in place, where members, sympathisers, beneficiaries, target groups or the public can complain and/or require actions against mismanagement, corruption, including conflict of interests and cronyism? </t>
  </si>
  <si>
    <t xml:space="preserve">Do you have a gender policy or strategy in your organisation that is known by all staff, members and board members? And is it applied in practice? </t>
  </si>
  <si>
    <t>4        Gender mainstreaming in your organisation</t>
  </si>
  <si>
    <t xml:space="preserve">Are women, ethnic and/or religious minorities, LGBTQI-people, young and old people (who are other often vulnerable or discriminated groups in the society) welcomed in your organisation, as ordinary members, board members staff and other bodies? </t>
  </si>
  <si>
    <t xml:space="preserve">3. Are key documents like by-laws/statutes, plans, projects/programmes, financing sources, activities, and events published on the web?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</si>
</sst>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color rgb="FFFF0000"/>
      <name val="Arial Narrow"/>
    </font>
    <font>
      <sz val="10"/>
      <color rgb="FFFF0000"/>
      <name val="Arial Narrow"/>
    </font>
    <font>
      <b/>
      <sz val="11"/>
      <name val="Arial Narrow"/>
      <family val="2"/>
    </font>
    <font>
      <sz val="4"/>
      <name val="Arial Narrow"/>
    </font>
    <font>
      <b/>
      <sz val="4"/>
      <name val="Arial Narrow"/>
    </font>
    <font>
      <u/>
      <sz val="10"/>
      <color theme="10"/>
      <name val="Arial"/>
    </font>
    <font>
      <u/>
      <sz val="10"/>
      <color theme="11"/>
      <name val="Arial"/>
    </font>
    <font>
      <b/>
      <sz val="16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1" fontId="4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1" fillId="0" borderId="0" xfId="0" applyNumberFormat="1" applyFont="1" applyAlignment="1">
      <alignment textRotation="90"/>
    </xf>
    <xf numFmtId="1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1" fontId="1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16" fontId="1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1" fontId="8" fillId="0" borderId="5" xfId="0" applyNumberFormat="1" applyFont="1" applyFill="1" applyBorder="1" applyAlignment="1">
      <alignment horizontal="center" textRotation="90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1" fontId="8" fillId="0" borderId="6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1" fontId="5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1" fontId="2" fillId="3" borderId="2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 wrapText="1"/>
    </xf>
    <xf numFmtId="1" fontId="10" fillId="3" borderId="3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top" wrapText="1"/>
    </xf>
    <xf numFmtId="1" fontId="8" fillId="0" borderId="4" xfId="0" applyNumberFormat="1" applyFont="1" applyFill="1" applyBorder="1" applyAlignment="1">
      <alignment horizontal="center" vertical="center" textRotation="90" wrapText="1"/>
    </xf>
    <xf numFmtId="1" fontId="8" fillId="0" borderId="7" xfId="0" applyNumberFormat="1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1" fontId="8" fillId="0" borderId="4" xfId="0" applyNumberFormat="1" applyFont="1" applyFill="1" applyBorder="1" applyAlignment="1">
      <alignment horizontal="center" vertical="center" textRotation="90"/>
    </xf>
    <xf numFmtId="1" fontId="8" fillId="0" borderId="7" xfId="0" applyNumberFormat="1" applyFont="1" applyFill="1" applyBorder="1" applyAlignment="1">
      <alignment horizontal="center" vertical="center" textRotation="90"/>
    </xf>
  </cellXfs>
  <cellStyles count="15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'Main indicators'!$A$4:$A$9</c:f>
              <c:strCache>
                <c:ptCount val="6"/>
                <c:pt idx="0">
                  <c:v>1       Analysis of the national/regional/local context and needs of poeple concerned?</c:v>
                </c:pt>
                <c:pt idx="1">
                  <c:v>2        Participation: Member-based organisation or not? Membership fees?</c:v>
                </c:pt>
                <c:pt idx="2">
                  <c:v>3        Accountability mechanisms and aspects within the organisation</c:v>
                </c:pt>
                <c:pt idx="3">
                  <c:v>4        Gender mainstreaming in your organisation</c:v>
                </c:pt>
                <c:pt idx="4">
                  <c:v>5        Representation </c:v>
                </c:pt>
                <c:pt idx="5">
                  <c:v>6        Transparency/Openness</c:v>
                </c:pt>
              </c:strCache>
            </c:strRef>
          </c:cat>
          <c:val>
            <c:numRef>
              <c:f>'Main indicators'!$B$4:$B$9</c:f>
              <c:numCache>
                <c:formatCode>0.0</c:formatCode>
                <c:ptCount val="6"/>
                <c:pt idx="0">
                  <c:v>5.7368421052631575</c:v>
                </c:pt>
                <c:pt idx="1">
                  <c:v>2.7129629629629628</c:v>
                </c:pt>
                <c:pt idx="2">
                  <c:v>4.1203703703703702</c:v>
                </c:pt>
                <c:pt idx="3">
                  <c:v>1.8775510204081634</c:v>
                </c:pt>
                <c:pt idx="4">
                  <c:v>3.7931034482758621</c:v>
                </c:pt>
                <c:pt idx="5">
                  <c:v>3.2037037037037037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F-B14F-ACD7-8E37FF6F2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9564312"/>
        <c:axId val="-2108890936"/>
      </c:radarChart>
      <c:catAx>
        <c:axId val="-209956431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v-SE"/>
          </a:p>
        </c:txPr>
        <c:crossAx val="-2108890936"/>
        <c:crosses val="autoZero"/>
        <c:auto val="1"/>
        <c:lblAlgn val="ctr"/>
        <c:lblOffset val="100"/>
        <c:noMultiLvlLbl val="0"/>
      </c:catAx>
      <c:valAx>
        <c:axId val="-2108890936"/>
        <c:scaling>
          <c:orientation val="minMax"/>
          <c:max val="7"/>
        </c:scaling>
        <c:delete val="0"/>
        <c:axPos val="l"/>
        <c:majorGridlines/>
        <c:numFmt formatCode="0.0" sourceLinked="1"/>
        <c:majorTickMark val="cross"/>
        <c:minorTickMark val="none"/>
        <c:tickLblPos val="nextTo"/>
        <c:crossAx val="-2099564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481918673852201E-2"/>
          <c:y val="5.32994593589763E-2"/>
          <c:w val="0.967469452653138"/>
          <c:h val="0.829948724304059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Details!$A$4:$A$47</c:f>
              <c:strCache>
                <c:ptCount val="44"/>
                <c:pt idx="0">
                  <c:v>1       Analysis of the national/regional/local context and needs of poeple concerned?</c:v>
                </c:pt>
                <c:pt idx="1">
                  <c:v>1.1</c:v>
                </c:pt>
                <c:pt idx="2">
                  <c:v>1.2 </c:v>
                </c:pt>
                <c:pt idx="3">
                  <c:v>2        Participation: Member-based organisation or not? Membership fees?</c:v>
                </c:pt>
                <c:pt idx="4">
                  <c:v>2.1</c:v>
                </c:pt>
                <c:pt idx="5">
                  <c:v>2.2</c:v>
                </c:pt>
                <c:pt idx="6">
                  <c:v>2.3</c:v>
                </c:pt>
                <c:pt idx="7">
                  <c:v>2.4</c:v>
                </c:pt>
                <c:pt idx="8">
                  <c:v>2.5</c:v>
                </c:pt>
                <c:pt idx="9">
                  <c:v>2.6</c:v>
                </c:pt>
                <c:pt idx="10">
                  <c:v>2.7</c:v>
                </c:pt>
                <c:pt idx="11">
                  <c:v>2.8</c:v>
                </c:pt>
                <c:pt idx="12">
                  <c:v>2.9</c:v>
                </c:pt>
                <c:pt idx="13">
                  <c:v>2.10</c:v>
                </c:pt>
                <c:pt idx="14">
                  <c:v>2.11</c:v>
                </c:pt>
                <c:pt idx="15">
                  <c:v>3        Accountability mechanisms and aspects within the organisation</c:v>
                </c:pt>
                <c:pt idx="16">
                  <c:v>3.1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3.6</c:v>
                </c:pt>
                <c:pt idx="22">
                  <c:v>3.7</c:v>
                </c:pt>
                <c:pt idx="23">
                  <c:v>3.8</c:v>
                </c:pt>
                <c:pt idx="24">
                  <c:v>3.9</c:v>
                </c:pt>
                <c:pt idx="25">
                  <c:v>3.10</c:v>
                </c:pt>
                <c:pt idx="26">
                  <c:v>3.11</c:v>
                </c:pt>
                <c:pt idx="27">
                  <c:v>4        Gender mainstreaming in your organisation</c:v>
                </c:pt>
                <c:pt idx="28">
                  <c:v>4.1</c:v>
                </c:pt>
                <c:pt idx="29">
                  <c:v>4.1</c:v>
                </c:pt>
                <c:pt idx="30">
                  <c:v>4.2</c:v>
                </c:pt>
                <c:pt idx="31">
                  <c:v>4.3</c:v>
                </c:pt>
                <c:pt idx="32">
                  <c:v>4.4</c:v>
                </c:pt>
                <c:pt idx="33">
                  <c:v>5        Representation </c:v>
                </c:pt>
                <c:pt idx="34">
                  <c:v>5.1</c:v>
                </c:pt>
                <c:pt idx="35">
                  <c:v>5.2</c:v>
                </c:pt>
                <c:pt idx="36">
                  <c:v>5.3</c:v>
                </c:pt>
                <c:pt idx="37">
                  <c:v>6        Transparency/Openness</c:v>
                </c:pt>
                <c:pt idx="38">
                  <c:v>6.1</c:v>
                </c:pt>
                <c:pt idx="39">
                  <c:v>6.2</c:v>
                </c:pt>
                <c:pt idx="40">
                  <c:v>6.3</c:v>
                </c:pt>
                <c:pt idx="41">
                  <c:v>6.4</c:v>
                </c:pt>
                <c:pt idx="42">
                  <c:v>6.5</c:v>
                </c:pt>
                <c:pt idx="43">
                  <c:v>6.6</c:v>
                </c:pt>
              </c:strCache>
            </c:strRef>
          </c:cat>
          <c:val>
            <c:numRef>
              <c:f>Details!$B$4:$B$47</c:f>
              <c:numCache>
                <c:formatCode>0.0</c:formatCode>
                <c:ptCount val="44"/>
                <c:pt idx="1">
                  <c:v>5.4444444444444446</c:v>
                </c:pt>
                <c:pt idx="2">
                  <c:v>6</c:v>
                </c:pt>
                <c:pt idx="4">
                  <c:v>3.4</c:v>
                </c:pt>
                <c:pt idx="5">
                  <c:v>0.7</c:v>
                </c:pt>
                <c:pt idx="6">
                  <c:v>3.4</c:v>
                </c:pt>
                <c:pt idx="7">
                  <c:v>2.8888888888888888</c:v>
                </c:pt>
                <c:pt idx="8">
                  <c:v>3.4</c:v>
                </c:pt>
                <c:pt idx="9">
                  <c:v>2.1111111111111112</c:v>
                </c:pt>
                <c:pt idx="10">
                  <c:v>5.7</c:v>
                </c:pt>
                <c:pt idx="11">
                  <c:v>3.4</c:v>
                </c:pt>
                <c:pt idx="12">
                  <c:v>0.6</c:v>
                </c:pt>
                <c:pt idx="13">
                  <c:v>1.4</c:v>
                </c:pt>
                <c:pt idx="14">
                  <c:v>2.8</c:v>
                </c:pt>
                <c:pt idx="16">
                  <c:v>3.4</c:v>
                </c:pt>
                <c:pt idx="17">
                  <c:v>5</c:v>
                </c:pt>
                <c:pt idx="18">
                  <c:v>3.4</c:v>
                </c:pt>
                <c:pt idx="19">
                  <c:v>2.8888888888888888</c:v>
                </c:pt>
                <c:pt idx="20">
                  <c:v>3.4</c:v>
                </c:pt>
                <c:pt idx="21">
                  <c:v>3.2222222222222223</c:v>
                </c:pt>
                <c:pt idx="22">
                  <c:v>5.7</c:v>
                </c:pt>
                <c:pt idx="23">
                  <c:v>3.4</c:v>
                </c:pt>
                <c:pt idx="24">
                  <c:v>6</c:v>
                </c:pt>
                <c:pt idx="25">
                  <c:v>5.9</c:v>
                </c:pt>
                <c:pt idx="26">
                  <c:v>2.8</c:v>
                </c:pt>
                <c:pt idx="28">
                  <c:v>1.4</c:v>
                </c:pt>
                <c:pt idx="29">
                  <c:v>2.8</c:v>
                </c:pt>
                <c:pt idx="30">
                  <c:v>2.8</c:v>
                </c:pt>
                <c:pt idx="31">
                  <c:v>0.66666666666666663</c:v>
                </c:pt>
                <c:pt idx="32">
                  <c:v>1.6</c:v>
                </c:pt>
                <c:pt idx="34">
                  <c:v>3.4</c:v>
                </c:pt>
                <c:pt idx="35">
                  <c:v>2.1111111111111112</c:v>
                </c:pt>
                <c:pt idx="36">
                  <c:v>5.7</c:v>
                </c:pt>
                <c:pt idx="38">
                  <c:v>2.7777777777777777</c:v>
                </c:pt>
                <c:pt idx="39">
                  <c:v>2.5</c:v>
                </c:pt>
                <c:pt idx="40">
                  <c:v>3.5</c:v>
                </c:pt>
                <c:pt idx="41">
                  <c:v>4.2222222222222223</c:v>
                </c:pt>
                <c:pt idx="42">
                  <c:v>3.3333333333333335</c:v>
                </c:pt>
                <c:pt idx="43">
                  <c:v>2.8571428571428572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8-40F3-A735-51599DDF1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8716728"/>
        <c:axId val="-2099491320"/>
      </c:barChart>
      <c:catAx>
        <c:axId val="-21087167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-2099491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99491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-2108716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>
      <c:oddFooter>&amp;LQAP&amp;CSonny Ö &amp;D</c:oddFooter>
    </c:headerFooter>
    <c:pageMargins b="0.69" l="0.75" r="0.75" t="0.7" header="0.5" footer="0.5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81280</xdr:colOff>
      <xdr:row>0</xdr:row>
      <xdr:rowOff>40640</xdr:rowOff>
    </xdr:from>
    <xdr:to>
      <xdr:col>8</xdr:col>
      <xdr:colOff>447040</xdr:colOff>
      <xdr:row>31</xdr:row>
      <xdr:rowOff>81280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33868</xdr:colOff>
      <xdr:row>0</xdr:row>
      <xdr:rowOff>33866</xdr:rowOff>
    </xdr:from>
    <xdr:to>
      <xdr:col>6</xdr:col>
      <xdr:colOff>778933</xdr:colOff>
      <xdr:row>32</xdr:row>
      <xdr:rowOff>50800</xdr:rowOff>
    </xdr:to>
    <xdr:graphicFrame macro="">
      <xdr:nvGraphicFramePr>
        <xdr:cNvPr id="3290" name="Chart 1">
          <a:extLst>
            <a:ext uri="{FF2B5EF4-FFF2-40B4-BE49-F238E27FC236}">
              <a16:creationId xmlns:a16="http://schemas.microsoft.com/office/drawing/2014/main" id="{00000000-0008-0000-0200-0000D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tabSelected="1" zoomScale="122" zoomScaleNormal="122" zoomScalePageLayoutView="15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51" sqref="B51"/>
    </sheetView>
  </sheetViews>
  <sheetFormatPr defaultColWidth="9.140625" defaultRowHeight="12.75" x14ac:dyDescent="0.2"/>
  <cols>
    <col min="1" max="1" width="3.140625" style="21" customWidth="1"/>
    <col min="2" max="2" width="80.140625" style="22" customWidth="1"/>
    <col min="3" max="3" width="3.42578125" style="9" customWidth="1"/>
    <col min="4" max="4" width="3.42578125" style="14" customWidth="1"/>
    <col min="5" max="11" width="3.42578125" style="10" customWidth="1"/>
    <col min="12" max="12" width="3.42578125" style="8" customWidth="1"/>
    <col min="13" max="13" width="4" style="29" customWidth="1"/>
    <col min="14" max="14" width="27" style="30" customWidth="1"/>
    <col min="15" max="15" width="30" style="27" customWidth="1"/>
    <col min="16" max="16" width="11.42578125" style="27" customWidth="1"/>
    <col min="17" max="17" width="8.42578125" style="27" customWidth="1"/>
    <col min="18" max="18" width="10.140625" style="27" customWidth="1"/>
    <col min="19" max="19" width="9" style="27" customWidth="1"/>
    <col min="20" max="20" width="30.7109375" style="27" customWidth="1"/>
    <col min="21" max="16384" width="9.140625" style="28"/>
  </cols>
  <sheetData>
    <row r="1" spans="1:20" s="38" customFormat="1" ht="66.95" customHeight="1" x14ac:dyDescent="0.2">
      <c r="A1" s="20"/>
      <c r="B1" s="71" t="s">
        <v>74</v>
      </c>
      <c r="C1" s="73" t="s">
        <v>21</v>
      </c>
      <c r="D1" s="36" t="s">
        <v>20</v>
      </c>
      <c r="E1" s="36" t="s">
        <v>14</v>
      </c>
      <c r="F1" s="36" t="s">
        <v>7</v>
      </c>
      <c r="G1" s="36" t="s">
        <v>8</v>
      </c>
      <c r="H1" s="36" t="s">
        <v>9</v>
      </c>
      <c r="I1" s="36" t="s">
        <v>10</v>
      </c>
      <c r="J1" s="36" t="s">
        <v>11</v>
      </c>
      <c r="K1" s="36" t="s">
        <v>84</v>
      </c>
      <c r="L1" s="66" t="s">
        <v>71</v>
      </c>
      <c r="M1" s="68" t="s">
        <v>6</v>
      </c>
      <c r="N1" s="70" t="s">
        <v>85</v>
      </c>
      <c r="O1" s="70"/>
      <c r="P1" s="70"/>
      <c r="Q1" s="70"/>
      <c r="R1" s="70"/>
      <c r="S1" s="70"/>
      <c r="T1" s="37"/>
    </row>
    <row r="2" spans="1:20" s="42" customFormat="1" ht="18" customHeight="1" thickBot="1" x14ac:dyDescent="0.25">
      <c r="A2" s="43"/>
      <c r="B2" s="72"/>
      <c r="C2" s="74"/>
      <c r="D2" s="39">
        <v>0</v>
      </c>
      <c r="E2" s="39">
        <v>1</v>
      </c>
      <c r="F2" s="39">
        <v>2</v>
      </c>
      <c r="G2" s="39">
        <v>3</v>
      </c>
      <c r="H2" s="39">
        <v>4</v>
      </c>
      <c r="I2" s="39">
        <v>5</v>
      </c>
      <c r="J2" s="39">
        <v>6</v>
      </c>
      <c r="K2" s="39">
        <v>7</v>
      </c>
      <c r="L2" s="67"/>
      <c r="M2" s="69"/>
      <c r="N2" s="40" t="s">
        <v>66</v>
      </c>
      <c r="O2" s="41" t="s">
        <v>86</v>
      </c>
      <c r="P2" s="41" t="s">
        <v>87</v>
      </c>
      <c r="Q2" s="41" t="s">
        <v>72</v>
      </c>
      <c r="R2" s="41" t="s">
        <v>73</v>
      </c>
      <c r="S2" s="41" t="s">
        <v>15</v>
      </c>
      <c r="T2" s="41" t="s">
        <v>13</v>
      </c>
    </row>
    <row r="3" spans="1:20" s="50" customFormat="1" ht="13.5" thickBot="1" x14ac:dyDescent="0.25">
      <c r="A3" s="44" t="str">
        <f>+B3</f>
        <v>1       Analysis of the national/regional/local context and needs of poeple concerned?</v>
      </c>
      <c r="B3" s="45" t="s">
        <v>75</v>
      </c>
      <c r="C3" s="46">
        <f>SUM(C4:C6)</f>
        <v>1</v>
      </c>
      <c r="D3" s="47">
        <f t="shared" ref="D3:K3" si="0">SUM(D4:D6)</f>
        <v>0</v>
      </c>
      <c r="E3" s="47">
        <f t="shared" si="0"/>
        <v>0</v>
      </c>
      <c r="F3" s="47">
        <f t="shared" si="0"/>
        <v>0</v>
      </c>
      <c r="G3" s="47">
        <f t="shared" si="0"/>
        <v>0</v>
      </c>
      <c r="H3" s="47">
        <f t="shared" si="0"/>
        <v>0</v>
      </c>
      <c r="I3" s="47">
        <f t="shared" si="0"/>
        <v>5</v>
      </c>
      <c r="J3" s="47">
        <f t="shared" si="0"/>
        <v>7</v>
      </c>
      <c r="K3" s="47">
        <f t="shared" si="0"/>
        <v>7</v>
      </c>
      <c r="L3" s="46">
        <f>SUM(C3:K3)</f>
        <v>20</v>
      </c>
      <c r="M3" s="48">
        <f>+SUM(D3*D$2+E3*E$2+F3*F$2+G3*G$2+H3*H$2+I3*I$2+J3*J$2+K3*J$2)/(L3-C3)</f>
        <v>5.7368421052631575</v>
      </c>
      <c r="N3" s="47"/>
      <c r="O3" s="49"/>
      <c r="P3" s="49"/>
      <c r="Q3" s="49"/>
      <c r="R3" s="49"/>
      <c r="S3" s="49"/>
      <c r="T3" s="49"/>
    </row>
    <row r="4" spans="1:20" ht="25.5" x14ac:dyDescent="0.2">
      <c r="A4" s="21" t="s">
        <v>0</v>
      </c>
      <c r="B4" s="22" t="s">
        <v>89</v>
      </c>
      <c r="C4" s="9">
        <v>1</v>
      </c>
      <c r="E4" s="3"/>
      <c r="F4" s="3"/>
      <c r="G4" s="3"/>
      <c r="H4" s="3"/>
      <c r="I4" s="3">
        <v>5</v>
      </c>
      <c r="J4" s="3">
        <v>1</v>
      </c>
      <c r="K4" s="3">
        <v>3</v>
      </c>
      <c r="L4" s="8">
        <f>SUM(C4:K4)</f>
        <v>10</v>
      </c>
      <c r="M4" s="11">
        <f>+SUM(D4*D$2+E4*E$2+F4*F$2+G4*G$2+H4*H$2+I4*I$2+J4*J$2+K4*J$2)/(L4-C4)</f>
        <v>5.4444444444444446</v>
      </c>
      <c r="N4" s="15"/>
    </row>
    <row r="5" spans="1:20" x14ac:dyDescent="0.2">
      <c r="A5" s="21" t="s">
        <v>50</v>
      </c>
      <c r="B5" s="22" t="s">
        <v>76</v>
      </c>
      <c r="C5" s="32"/>
      <c r="D5" s="28"/>
      <c r="E5" s="28"/>
      <c r="F5" s="28"/>
      <c r="G5" s="28"/>
      <c r="H5" s="28"/>
      <c r="I5" s="28"/>
      <c r="J5" s="28">
        <v>6</v>
      </c>
      <c r="K5" s="28">
        <v>4</v>
      </c>
      <c r="L5" s="8">
        <f>SUM(C5:K5)</f>
        <v>10</v>
      </c>
      <c r="M5" s="11">
        <f>+SUM(D5*D$2+E5*E$2+F5*F$2+G5*G$2+H5*H$2+I5*I$2+J5*J$2+K5*J$2)/(L5-C5)</f>
        <v>6</v>
      </c>
      <c r="N5" s="15"/>
    </row>
    <row r="6" spans="1:20" ht="13.5" thickBot="1" x14ac:dyDescent="0.25"/>
    <row r="7" spans="1:20" s="50" customFormat="1" ht="13.5" thickBot="1" x14ac:dyDescent="0.25">
      <c r="A7" s="44" t="str">
        <f>+B7</f>
        <v>2        Participation: Member-based organisation or not? Membership fees?</v>
      </c>
      <c r="B7" s="45" t="s">
        <v>67</v>
      </c>
      <c r="C7" s="46">
        <f>SUM(C8:C19)</f>
        <v>2</v>
      </c>
      <c r="D7" s="47">
        <f t="shared" ref="D7:K7" si="1">SUM(D8:D19)</f>
        <v>11</v>
      </c>
      <c r="E7" s="47">
        <f t="shared" si="1"/>
        <v>18</v>
      </c>
      <c r="F7" s="47">
        <f t="shared" si="1"/>
        <v>25</v>
      </c>
      <c r="G7" s="47">
        <f t="shared" si="1"/>
        <v>14</v>
      </c>
      <c r="H7" s="47">
        <f t="shared" si="1"/>
        <v>25</v>
      </c>
      <c r="I7" s="47">
        <f t="shared" si="1"/>
        <v>7</v>
      </c>
      <c r="J7" s="47">
        <f t="shared" si="1"/>
        <v>5</v>
      </c>
      <c r="K7" s="47">
        <f t="shared" si="1"/>
        <v>3</v>
      </c>
      <c r="L7" s="46">
        <f>SUM(C7:K7)</f>
        <v>110</v>
      </c>
      <c r="M7" s="48">
        <f>+SUM(D7*D$2+E7*E$2+F7*F$2+G7*G$2+H7*H$2+I7*I$2+J7*J$2+K7*J$2)/(L7-C7)</f>
        <v>2.7129629629629628</v>
      </c>
      <c r="N7" s="47"/>
      <c r="O7" s="49"/>
      <c r="P7" s="49"/>
      <c r="Q7" s="49"/>
      <c r="R7" s="49"/>
      <c r="S7" s="49"/>
      <c r="T7" s="49"/>
    </row>
    <row r="8" spans="1:20" s="27" customFormat="1" ht="13.5" x14ac:dyDescent="0.2">
      <c r="A8" s="21" t="s">
        <v>1</v>
      </c>
      <c r="B8" s="22" t="s">
        <v>35</v>
      </c>
      <c r="C8" s="9"/>
      <c r="D8" s="14"/>
      <c r="E8" s="3"/>
      <c r="F8" s="3">
        <v>4</v>
      </c>
      <c r="G8" s="3"/>
      <c r="H8" s="3">
        <v>5</v>
      </c>
      <c r="I8" s="3"/>
      <c r="J8" s="3">
        <v>1</v>
      </c>
      <c r="K8" s="3"/>
      <c r="L8" s="8">
        <f>SUM(C8:K8)</f>
        <v>10</v>
      </c>
      <c r="M8" s="11">
        <f>+SUM(D8*D$2+E8*E$2+F8*F$2+G8*G$2+H8*H$2+I8*I$2+J8*J$2+K8*J$2)/(L8-C8)</f>
        <v>3.4</v>
      </c>
      <c r="N8" s="15"/>
    </row>
    <row r="9" spans="1:20" s="31" customFormat="1" ht="13.5" x14ac:dyDescent="0.2">
      <c r="A9" s="21" t="s">
        <v>5</v>
      </c>
      <c r="B9" s="22" t="s">
        <v>90</v>
      </c>
      <c r="C9" s="9"/>
      <c r="D9" s="16">
        <v>4</v>
      </c>
      <c r="E9" s="3">
        <v>5</v>
      </c>
      <c r="F9" s="3">
        <v>1</v>
      </c>
      <c r="G9" s="3"/>
      <c r="H9" s="3"/>
      <c r="I9" s="3"/>
      <c r="J9" s="3"/>
      <c r="K9" s="3"/>
      <c r="L9" s="8">
        <f t="shared" ref="L9:L18" si="2">SUM(C9:K9)</f>
        <v>10</v>
      </c>
      <c r="M9" s="11">
        <f t="shared" ref="M9:M18" si="3">+SUM(D9*D$2+E9*E$2+F9*F$2+G9*G$2+H9*H$2+I9*I$2+J9*J$2+K9*J$2)/(L9-C9)</f>
        <v>0.7</v>
      </c>
      <c r="N9" s="17"/>
    </row>
    <row r="10" spans="1:20" ht="13.5" x14ac:dyDescent="0.2">
      <c r="A10" s="21" t="s">
        <v>52</v>
      </c>
      <c r="B10" s="22" t="s">
        <v>36</v>
      </c>
      <c r="E10" s="3"/>
      <c r="F10" s="3">
        <v>1</v>
      </c>
      <c r="G10" s="3">
        <v>4</v>
      </c>
      <c r="H10" s="3">
        <v>5</v>
      </c>
      <c r="I10" s="3"/>
      <c r="J10" s="3"/>
      <c r="K10" s="3"/>
      <c r="L10" s="8">
        <f t="shared" si="2"/>
        <v>10</v>
      </c>
      <c r="M10" s="11">
        <f t="shared" si="3"/>
        <v>3.4</v>
      </c>
      <c r="N10" s="15"/>
    </row>
    <row r="11" spans="1:20" s="27" customFormat="1" ht="13.5" x14ac:dyDescent="0.2">
      <c r="A11" s="21" t="s">
        <v>53</v>
      </c>
      <c r="B11" s="24" t="s">
        <v>88</v>
      </c>
      <c r="C11" s="9">
        <v>1</v>
      </c>
      <c r="D11" s="14">
        <v>1</v>
      </c>
      <c r="E11" s="3">
        <v>1</v>
      </c>
      <c r="F11" s="3">
        <v>1</v>
      </c>
      <c r="G11" s="3">
        <v>1</v>
      </c>
      <c r="H11" s="3">
        <v>5</v>
      </c>
      <c r="I11" s="3"/>
      <c r="J11" s="3"/>
      <c r="K11" s="3"/>
      <c r="L11" s="8">
        <f t="shared" si="2"/>
        <v>10</v>
      </c>
      <c r="M11" s="11">
        <f t="shared" si="3"/>
        <v>2.8888888888888888</v>
      </c>
      <c r="N11" s="15"/>
    </row>
    <row r="12" spans="1:20" s="27" customFormat="1" x14ac:dyDescent="0.2">
      <c r="A12" s="21" t="s">
        <v>54</v>
      </c>
      <c r="B12" s="22" t="s">
        <v>37</v>
      </c>
      <c r="C12" s="9"/>
      <c r="D12" s="14"/>
      <c r="E12" s="10"/>
      <c r="F12" s="10">
        <v>2</v>
      </c>
      <c r="G12" s="10">
        <v>3</v>
      </c>
      <c r="H12" s="10">
        <v>4</v>
      </c>
      <c r="I12" s="10">
        <v>1</v>
      </c>
      <c r="J12" s="10"/>
      <c r="K12" s="10"/>
      <c r="L12" s="8">
        <f t="shared" si="2"/>
        <v>10</v>
      </c>
      <c r="M12" s="11">
        <f t="shared" si="3"/>
        <v>3.4</v>
      </c>
      <c r="N12" s="15"/>
    </row>
    <row r="13" spans="1:20" s="27" customFormat="1" ht="13.5" x14ac:dyDescent="0.2">
      <c r="A13" s="21" t="s">
        <v>55</v>
      </c>
      <c r="B13" s="22" t="s">
        <v>38</v>
      </c>
      <c r="C13" s="9">
        <v>1</v>
      </c>
      <c r="D13" s="14">
        <v>1</v>
      </c>
      <c r="E13" s="3"/>
      <c r="F13" s="3">
        <v>5</v>
      </c>
      <c r="G13" s="3">
        <v>3</v>
      </c>
      <c r="H13" s="3"/>
      <c r="I13" s="3"/>
      <c r="J13" s="3"/>
      <c r="K13" s="3"/>
      <c r="L13" s="8">
        <f t="shared" si="2"/>
        <v>10</v>
      </c>
      <c r="M13" s="11">
        <f t="shared" si="3"/>
        <v>2.1111111111111112</v>
      </c>
      <c r="N13" s="15"/>
    </row>
    <row r="14" spans="1:20" s="27" customFormat="1" ht="25.5" x14ac:dyDescent="0.2">
      <c r="A14" s="21" t="s">
        <v>56</v>
      </c>
      <c r="B14" s="22" t="s">
        <v>39</v>
      </c>
      <c r="C14" s="9"/>
      <c r="D14" s="14"/>
      <c r="E14" s="3"/>
      <c r="F14" s="3"/>
      <c r="G14" s="3"/>
      <c r="H14" s="3"/>
      <c r="I14" s="3">
        <v>3</v>
      </c>
      <c r="J14" s="3">
        <v>4</v>
      </c>
      <c r="K14" s="3">
        <v>3</v>
      </c>
      <c r="L14" s="8">
        <f t="shared" si="2"/>
        <v>10</v>
      </c>
      <c r="M14" s="11">
        <f t="shared" si="3"/>
        <v>5.7</v>
      </c>
      <c r="N14" s="15"/>
    </row>
    <row r="15" spans="1:20" x14ac:dyDescent="0.2">
      <c r="A15" s="21" t="s">
        <v>57</v>
      </c>
      <c r="B15" s="24" t="s">
        <v>40</v>
      </c>
      <c r="E15" s="10">
        <v>1</v>
      </c>
      <c r="F15" s="10">
        <v>2</v>
      </c>
      <c r="G15" s="10">
        <v>2</v>
      </c>
      <c r="H15" s="10">
        <v>2</v>
      </c>
      <c r="I15" s="10">
        <v>3</v>
      </c>
      <c r="L15" s="8">
        <f t="shared" si="2"/>
        <v>10</v>
      </c>
      <c r="M15" s="11">
        <f t="shared" si="3"/>
        <v>3.4</v>
      </c>
      <c r="N15" s="15"/>
    </row>
    <row r="16" spans="1:20" ht="25.5" x14ac:dyDescent="0.2">
      <c r="A16" s="21" t="s">
        <v>58</v>
      </c>
      <c r="B16" s="24" t="s">
        <v>41</v>
      </c>
      <c r="D16" s="14">
        <v>4</v>
      </c>
      <c r="E16" s="10">
        <v>6</v>
      </c>
      <c r="L16" s="8">
        <f t="shared" si="2"/>
        <v>10</v>
      </c>
      <c r="M16" s="11">
        <f t="shared" si="3"/>
        <v>0.6</v>
      </c>
      <c r="N16" s="15"/>
    </row>
    <row r="17" spans="1:20" x14ac:dyDescent="0.2">
      <c r="A17" s="21" t="s">
        <v>59</v>
      </c>
      <c r="B17" s="24" t="s">
        <v>77</v>
      </c>
      <c r="D17" s="14">
        <v>1</v>
      </c>
      <c r="E17" s="10">
        <v>4</v>
      </c>
      <c r="F17" s="10">
        <v>5</v>
      </c>
      <c r="L17" s="8">
        <f t="shared" si="2"/>
        <v>10</v>
      </c>
      <c r="M17" s="11">
        <f t="shared" si="3"/>
        <v>1.4</v>
      </c>
      <c r="N17" s="15"/>
    </row>
    <row r="18" spans="1:20" ht="25.5" x14ac:dyDescent="0.2">
      <c r="A18" s="21" t="s">
        <v>60</v>
      </c>
      <c r="B18" s="24" t="s">
        <v>78</v>
      </c>
      <c r="E18" s="10">
        <v>1</v>
      </c>
      <c r="F18" s="10">
        <v>4</v>
      </c>
      <c r="G18" s="10">
        <v>1</v>
      </c>
      <c r="H18" s="10">
        <v>4</v>
      </c>
      <c r="L18" s="8">
        <f t="shared" si="2"/>
        <v>10</v>
      </c>
      <c r="M18" s="11">
        <f t="shared" si="3"/>
        <v>2.8</v>
      </c>
      <c r="N18" s="15"/>
    </row>
    <row r="19" spans="1:20" ht="13.5" thickBot="1" x14ac:dyDescent="0.25"/>
    <row r="20" spans="1:20" s="50" customFormat="1" ht="14.25" thickBot="1" x14ac:dyDescent="0.25">
      <c r="A20" s="44" t="str">
        <f>+B20</f>
        <v>3        Accountability mechanisms and aspects within the organisation</v>
      </c>
      <c r="B20" s="45" t="s">
        <v>68</v>
      </c>
      <c r="C20" s="46">
        <f>SUM(C21:C32)</f>
        <v>2</v>
      </c>
      <c r="D20" s="47">
        <f t="shared" ref="D20:K20" si="4">SUM(D21:D32)</f>
        <v>2</v>
      </c>
      <c r="E20" s="47">
        <f t="shared" si="4"/>
        <v>3</v>
      </c>
      <c r="F20" s="47">
        <f t="shared" si="4"/>
        <v>15</v>
      </c>
      <c r="G20" s="47">
        <f t="shared" si="4"/>
        <v>14</v>
      </c>
      <c r="H20" s="47">
        <f t="shared" si="4"/>
        <v>30</v>
      </c>
      <c r="I20" s="47">
        <f t="shared" si="4"/>
        <v>14</v>
      </c>
      <c r="J20" s="47">
        <f t="shared" si="4"/>
        <v>17</v>
      </c>
      <c r="K20" s="47">
        <f t="shared" si="4"/>
        <v>13</v>
      </c>
      <c r="L20" s="46">
        <f>SUM(C20:K20)</f>
        <v>110</v>
      </c>
      <c r="M20" s="48">
        <f>+SUM(D20*D$2+E20*E$2+F20*F$2+G20*G$2+H20*H$2+I20*I$2+J20*J$2+K20*J$2)/(L20-C20)</f>
        <v>4.1203703703703702</v>
      </c>
      <c r="N20" s="51"/>
      <c r="O20" s="49"/>
      <c r="P20" s="49"/>
      <c r="Q20" s="49"/>
      <c r="R20" s="49"/>
      <c r="S20" s="49"/>
      <c r="T20" s="49"/>
    </row>
    <row r="21" spans="1:20" ht="13.5" x14ac:dyDescent="0.2">
      <c r="A21" s="21" t="s">
        <v>12</v>
      </c>
      <c r="B21" s="22" t="s">
        <v>42</v>
      </c>
      <c r="E21" s="3"/>
      <c r="F21" s="3">
        <v>4</v>
      </c>
      <c r="G21" s="3"/>
      <c r="H21" s="3">
        <v>5</v>
      </c>
      <c r="I21" s="3"/>
      <c r="J21" s="3">
        <v>1</v>
      </c>
      <c r="K21" s="3"/>
      <c r="L21" s="8">
        <f>SUM(C21:K21)</f>
        <v>10</v>
      </c>
      <c r="M21" s="11">
        <f>+SUM(D21*D$2+E21*E$2+F21*F$2+G21*G$2+H21*H$2+I21*I$2+J21*J$2+K21*J$2)/(L21-C21)</f>
        <v>3.4</v>
      </c>
      <c r="N21" s="3"/>
    </row>
    <row r="22" spans="1:20" ht="25.5" x14ac:dyDescent="0.2">
      <c r="A22" s="21" t="s">
        <v>2</v>
      </c>
      <c r="B22" s="22" t="s">
        <v>43</v>
      </c>
      <c r="D22" s="16"/>
      <c r="E22" s="3"/>
      <c r="F22" s="3">
        <v>1</v>
      </c>
      <c r="G22" s="3"/>
      <c r="H22" s="3"/>
      <c r="I22" s="3">
        <v>6</v>
      </c>
      <c r="J22" s="3">
        <v>3</v>
      </c>
      <c r="K22" s="3"/>
      <c r="L22" s="8">
        <f t="shared" ref="L22:L31" si="5">SUM(C22:K22)</f>
        <v>10</v>
      </c>
      <c r="M22" s="11">
        <f t="shared" ref="M22:M31" si="6">+SUM(D22*D$2+E22*E$2+F22*F$2+G22*G$2+H22*H$2+I22*I$2+J22*J$2+K22*J$2)/(L22-C22)</f>
        <v>5</v>
      </c>
      <c r="N22" s="3"/>
    </row>
    <row r="23" spans="1:20" ht="13.5" x14ac:dyDescent="0.2">
      <c r="A23" s="21" t="s">
        <v>3</v>
      </c>
      <c r="B23" s="22" t="s">
        <v>91</v>
      </c>
      <c r="E23" s="3"/>
      <c r="F23" s="3">
        <v>1</v>
      </c>
      <c r="G23" s="3">
        <v>4</v>
      </c>
      <c r="H23" s="3">
        <v>5</v>
      </c>
      <c r="I23" s="3"/>
      <c r="J23" s="3"/>
      <c r="K23" s="3"/>
      <c r="L23" s="8">
        <f t="shared" si="5"/>
        <v>10</v>
      </c>
      <c r="M23" s="11">
        <f t="shared" si="6"/>
        <v>3.4</v>
      </c>
      <c r="N23" s="3"/>
    </row>
    <row r="24" spans="1:20" ht="25.5" x14ac:dyDescent="0.2">
      <c r="A24" s="21" t="s">
        <v>4</v>
      </c>
      <c r="B24" s="24" t="s">
        <v>92</v>
      </c>
      <c r="C24" s="9">
        <v>1</v>
      </c>
      <c r="D24" s="14">
        <v>1</v>
      </c>
      <c r="E24" s="3">
        <v>1</v>
      </c>
      <c r="F24" s="3">
        <v>1</v>
      </c>
      <c r="G24" s="3">
        <v>1</v>
      </c>
      <c r="H24" s="3">
        <v>5</v>
      </c>
      <c r="I24" s="3"/>
      <c r="J24" s="3"/>
      <c r="K24" s="3"/>
      <c r="L24" s="8">
        <f t="shared" si="5"/>
        <v>10</v>
      </c>
      <c r="M24" s="11">
        <f t="shared" si="6"/>
        <v>2.8888888888888888</v>
      </c>
      <c r="N24" s="6"/>
    </row>
    <row r="25" spans="1:20" ht="13.5" x14ac:dyDescent="0.2">
      <c r="A25" s="21" t="s">
        <v>28</v>
      </c>
      <c r="B25" s="24" t="s">
        <v>44</v>
      </c>
      <c r="F25" s="10">
        <v>2</v>
      </c>
      <c r="G25" s="10">
        <v>3</v>
      </c>
      <c r="H25" s="10">
        <v>4</v>
      </c>
      <c r="I25" s="10">
        <v>1</v>
      </c>
      <c r="L25" s="8">
        <f t="shared" si="5"/>
        <v>10</v>
      </c>
      <c r="M25" s="11">
        <f t="shared" si="6"/>
        <v>3.4</v>
      </c>
      <c r="N25" s="6"/>
    </row>
    <row r="26" spans="1:20" ht="13.5" x14ac:dyDescent="0.2">
      <c r="A26" s="21" t="s">
        <v>29</v>
      </c>
      <c r="B26" s="24" t="s">
        <v>93</v>
      </c>
      <c r="C26" s="9">
        <v>1</v>
      </c>
      <c r="D26" s="14">
        <v>1</v>
      </c>
      <c r="E26" s="3"/>
      <c r="F26" s="3"/>
      <c r="G26" s="3">
        <v>3</v>
      </c>
      <c r="H26" s="3">
        <v>5</v>
      </c>
      <c r="I26" s="3"/>
      <c r="J26" s="3"/>
      <c r="K26" s="3"/>
      <c r="L26" s="8">
        <f t="shared" si="5"/>
        <v>10</v>
      </c>
      <c r="M26" s="11">
        <f t="shared" si="6"/>
        <v>3.2222222222222223</v>
      </c>
      <c r="N26" s="6"/>
    </row>
    <row r="27" spans="1:20" ht="13.5" x14ac:dyDescent="0.2">
      <c r="A27" s="21" t="s">
        <v>30</v>
      </c>
      <c r="B27" s="24" t="s">
        <v>94</v>
      </c>
      <c r="E27" s="3"/>
      <c r="F27" s="3"/>
      <c r="G27" s="3"/>
      <c r="H27" s="3"/>
      <c r="I27" s="3">
        <v>3</v>
      </c>
      <c r="J27" s="3">
        <v>4</v>
      </c>
      <c r="K27" s="3">
        <v>3</v>
      </c>
      <c r="L27" s="8">
        <f t="shared" si="5"/>
        <v>10</v>
      </c>
      <c r="M27" s="11">
        <f t="shared" si="6"/>
        <v>5.7</v>
      </c>
      <c r="N27" s="6"/>
    </row>
    <row r="28" spans="1:20" ht="13.5" x14ac:dyDescent="0.2">
      <c r="A28" s="21" t="s">
        <v>31</v>
      </c>
      <c r="B28" s="24" t="s">
        <v>79</v>
      </c>
      <c r="E28" s="10">
        <v>1</v>
      </c>
      <c r="F28" s="10">
        <v>2</v>
      </c>
      <c r="G28" s="10">
        <v>2</v>
      </c>
      <c r="H28" s="10">
        <v>2</v>
      </c>
      <c r="I28" s="10">
        <v>3</v>
      </c>
      <c r="L28" s="8">
        <f t="shared" si="5"/>
        <v>10</v>
      </c>
      <c r="M28" s="11">
        <f t="shared" si="6"/>
        <v>3.4</v>
      </c>
      <c r="N28" s="6"/>
    </row>
    <row r="29" spans="1:20" ht="25.5" x14ac:dyDescent="0.2">
      <c r="A29" s="21" t="s">
        <v>32</v>
      </c>
      <c r="B29" s="24" t="s">
        <v>80</v>
      </c>
      <c r="K29" s="10">
        <v>10</v>
      </c>
      <c r="L29" s="8">
        <f t="shared" si="5"/>
        <v>10</v>
      </c>
      <c r="M29" s="11">
        <f t="shared" si="6"/>
        <v>6</v>
      </c>
      <c r="N29" s="6"/>
    </row>
    <row r="30" spans="1:20" ht="13.5" x14ac:dyDescent="0.2">
      <c r="A30" s="25" t="s">
        <v>33</v>
      </c>
      <c r="B30" s="24" t="s">
        <v>95</v>
      </c>
      <c r="I30" s="10">
        <v>1</v>
      </c>
      <c r="J30" s="10">
        <v>9</v>
      </c>
      <c r="L30" s="8">
        <f t="shared" si="5"/>
        <v>10</v>
      </c>
      <c r="M30" s="11">
        <f t="shared" si="6"/>
        <v>5.9</v>
      </c>
      <c r="N30" s="6"/>
    </row>
    <row r="31" spans="1:20" ht="38.25" x14ac:dyDescent="0.2">
      <c r="A31" s="33" t="s">
        <v>34</v>
      </c>
      <c r="B31" s="22" t="s">
        <v>96</v>
      </c>
      <c r="E31" s="10">
        <v>1</v>
      </c>
      <c r="F31" s="10">
        <v>4</v>
      </c>
      <c r="G31" s="10">
        <v>1</v>
      </c>
      <c r="H31" s="10">
        <v>4</v>
      </c>
      <c r="L31" s="8">
        <f t="shared" si="5"/>
        <v>10</v>
      </c>
      <c r="M31" s="11">
        <f t="shared" si="6"/>
        <v>2.8</v>
      </c>
      <c r="N31" s="6"/>
    </row>
    <row r="32" spans="1:20" ht="13.5" thickBot="1" x14ac:dyDescent="0.25"/>
    <row r="33" spans="1:27" s="50" customFormat="1" ht="14.25" thickBot="1" x14ac:dyDescent="0.25">
      <c r="A33" s="44" t="str">
        <f>+B33</f>
        <v>4        Gender mainstreaming in your organisation</v>
      </c>
      <c r="B33" s="45" t="s">
        <v>98</v>
      </c>
      <c r="C33" s="46">
        <f>SUM(C34:C39)</f>
        <v>1</v>
      </c>
      <c r="D33" s="47">
        <f t="shared" ref="D33:K33" si="7">SUM(D34:D39)</f>
        <v>5</v>
      </c>
      <c r="E33" s="47">
        <f t="shared" si="7"/>
        <v>14</v>
      </c>
      <c r="F33" s="47">
        <f t="shared" si="7"/>
        <v>21</v>
      </c>
      <c r="G33" s="47">
        <f t="shared" si="7"/>
        <v>2</v>
      </c>
      <c r="H33" s="47">
        <f t="shared" si="7"/>
        <v>5</v>
      </c>
      <c r="I33" s="47">
        <f t="shared" si="7"/>
        <v>2</v>
      </c>
      <c r="J33" s="47">
        <f t="shared" si="7"/>
        <v>0</v>
      </c>
      <c r="K33" s="47">
        <f t="shared" si="7"/>
        <v>0</v>
      </c>
      <c r="L33" s="46">
        <f>SUM(C33:K33)</f>
        <v>50</v>
      </c>
      <c r="M33" s="48">
        <f>+SUM(D33*D$2+E33*E$2+F33*F$2+G33*G$2+H33*H$2+I33*I$2+J33*J$2+K33*J$2)/(L33-C33)</f>
        <v>1.8775510204081634</v>
      </c>
      <c r="N33" s="51"/>
      <c r="O33" s="49"/>
      <c r="P33" s="49"/>
      <c r="Q33" s="49"/>
      <c r="R33" s="49"/>
      <c r="S33" s="49"/>
      <c r="T33" s="49"/>
    </row>
    <row r="34" spans="1:27" ht="25.5" x14ac:dyDescent="0.2">
      <c r="A34" s="21" t="s">
        <v>16</v>
      </c>
      <c r="B34" s="24" t="s">
        <v>97</v>
      </c>
      <c r="D34" s="14">
        <v>1</v>
      </c>
      <c r="E34" s="10">
        <v>4</v>
      </c>
      <c r="F34" s="10">
        <v>5</v>
      </c>
      <c r="I34" s="3"/>
      <c r="J34" s="3"/>
      <c r="K34" s="3"/>
      <c r="L34" s="8">
        <f t="shared" ref="L34:L51" si="8">SUM(C34:K34)</f>
        <v>10</v>
      </c>
      <c r="M34" s="11">
        <f t="shared" ref="M34:M51" si="9">+SUM(D34*D$2+E34*E$2+F34*F$2+G34*G$2+H34*H$2+I34*I$2+J34*J$2+K34*J$2)/(L34-C34)</f>
        <v>1.4</v>
      </c>
      <c r="N34" s="6"/>
    </row>
    <row r="35" spans="1:27" ht="13.5" x14ac:dyDescent="0.2">
      <c r="A35" s="21" t="s">
        <v>16</v>
      </c>
      <c r="B35" s="24" t="s">
        <v>81</v>
      </c>
      <c r="E35" s="10">
        <v>1</v>
      </c>
      <c r="F35" s="10">
        <v>4</v>
      </c>
      <c r="G35" s="10">
        <v>1</v>
      </c>
      <c r="H35" s="10">
        <v>4</v>
      </c>
      <c r="I35" s="3"/>
      <c r="J35" s="3"/>
      <c r="K35" s="3"/>
      <c r="L35" s="8">
        <f t="shared" si="8"/>
        <v>10</v>
      </c>
      <c r="M35" s="11">
        <f t="shared" si="9"/>
        <v>2.8</v>
      </c>
      <c r="N35" s="6"/>
    </row>
    <row r="36" spans="1:27" ht="13.5" x14ac:dyDescent="0.2">
      <c r="A36" s="21" t="s">
        <v>17</v>
      </c>
      <c r="B36" s="23" t="s">
        <v>45</v>
      </c>
      <c r="E36" s="3"/>
      <c r="F36" s="3">
        <v>7</v>
      </c>
      <c r="G36" s="3"/>
      <c r="H36" s="3">
        <v>1</v>
      </c>
      <c r="I36" s="3">
        <v>2</v>
      </c>
      <c r="J36" s="3"/>
      <c r="K36" s="3"/>
      <c r="L36" s="8">
        <f t="shared" si="8"/>
        <v>10</v>
      </c>
      <c r="M36" s="11">
        <f t="shared" si="9"/>
        <v>2.8</v>
      </c>
      <c r="N36" s="6"/>
    </row>
    <row r="37" spans="1:27" ht="13.5" x14ac:dyDescent="0.2">
      <c r="A37" s="21" t="s">
        <v>18</v>
      </c>
      <c r="B37" s="23" t="s">
        <v>46</v>
      </c>
      <c r="C37" s="9">
        <v>1</v>
      </c>
      <c r="D37" s="14">
        <v>4</v>
      </c>
      <c r="E37" s="3">
        <v>4</v>
      </c>
      <c r="F37" s="3">
        <v>1</v>
      </c>
      <c r="G37" s="3"/>
      <c r="H37" s="3"/>
      <c r="I37" s="3"/>
      <c r="J37" s="3"/>
      <c r="K37" s="3"/>
      <c r="L37" s="8">
        <f t="shared" si="8"/>
        <v>10</v>
      </c>
      <c r="M37" s="11">
        <f t="shared" si="9"/>
        <v>0.66666666666666663</v>
      </c>
      <c r="N37" s="6"/>
    </row>
    <row r="38" spans="1:27" ht="25.5" x14ac:dyDescent="0.2">
      <c r="A38" s="25" t="s">
        <v>19</v>
      </c>
      <c r="B38" s="24" t="s">
        <v>82</v>
      </c>
      <c r="E38" s="3">
        <v>5</v>
      </c>
      <c r="F38" s="3">
        <v>4</v>
      </c>
      <c r="G38" s="3">
        <v>1</v>
      </c>
      <c r="H38" s="3"/>
      <c r="I38" s="3"/>
      <c r="J38" s="3"/>
      <c r="K38" s="3"/>
      <c r="L38" s="8">
        <f t="shared" ref="L38" si="10">SUM(C38:K38)</f>
        <v>10</v>
      </c>
      <c r="M38" s="11">
        <f t="shared" ref="M38" si="11">+SUM(D38*D$2+E38*E$2+F38*F$2+G38*G$2+H38*H$2+I38*I$2+J38*J$2+K38*J$2)/(L38-C38)</f>
        <v>1.6</v>
      </c>
      <c r="N38" s="6"/>
    </row>
    <row r="39" spans="1:27" ht="13.5" thickBot="1" x14ac:dyDescent="0.25"/>
    <row r="40" spans="1:27" s="55" customFormat="1" ht="13.5" thickBot="1" x14ac:dyDescent="0.25">
      <c r="A40" s="52" t="str">
        <f>+B40</f>
        <v xml:space="preserve">5        Representation </v>
      </c>
      <c r="B40" s="45" t="s">
        <v>69</v>
      </c>
      <c r="C40" s="46">
        <f>SUM(C41:C44)</f>
        <v>1</v>
      </c>
      <c r="D40" s="47">
        <f t="shared" ref="D40:K40" si="12">SUM(D41:D44)</f>
        <v>1</v>
      </c>
      <c r="E40" s="47">
        <f t="shared" si="12"/>
        <v>0</v>
      </c>
      <c r="F40" s="47">
        <f t="shared" si="12"/>
        <v>7</v>
      </c>
      <c r="G40" s="47">
        <f t="shared" si="12"/>
        <v>6</v>
      </c>
      <c r="H40" s="47">
        <f t="shared" si="12"/>
        <v>4</v>
      </c>
      <c r="I40" s="47">
        <f t="shared" si="12"/>
        <v>4</v>
      </c>
      <c r="J40" s="47">
        <f t="shared" si="12"/>
        <v>4</v>
      </c>
      <c r="K40" s="47">
        <f t="shared" si="12"/>
        <v>3</v>
      </c>
      <c r="L40" s="46">
        <f>SUM(C40:K40)</f>
        <v>30</v>
      </c>
      <c r="M40" s="48">
        <f>+SUM(D40*D$2+E40*E$2+F40*F$2+G40*G$2+H40*H$2+I40*I$2+J40*J$2+K40*J$2)/(L40-C40)</f>
        <v>3.7931034482758621</v>
      </c>
      <c r="N40" s="53"/>
      <c r="O40" s="49"/>
      <c r="P40" s="49"/>
      <c r="Q40" s="49"/>
      <c r="R40" s="49"/>
      <c r="S40" s="54"/>
      <c r="T40" s="54"/>
    </row>
    <row r="41" spans="1:27" ht="25.5" x14ac:dyDescent="0.2">
      <c r="A41" s="21" t="s">
        <v>22</v>
      </c>
      <c r="B41" s="22" t="s">
        <v>83</v>
      </c>
      <c r="F41" s="10">
        <v>2</v>
      </c>
      <c r="G41" s="10">
        <v>3</v>
      </c>
      <c r="H41" s="10">
        <v>4</v>
      </c>
      <c r="I41" s="10">
        <v>1</v>
      </c>
      <c r="L41" s="8">
        <f t="shared" si="8"/>
        <v>10</v>
      </c>
      <c r="M41" s="11">
        <f>+SUM(D41*D$2+E41*E$2+F41*F$2+G41*G$2+H41*H$2+I41*I$2+J41*J$2+K41*J$2)/(L41-C41)</f>
        <v>3.4</v>
      </c>
    </row>
    <row r="42" spans="1:27" ht="38.25" x14ac:dyDescent="0.2">
      <c r="A42" s="21" t="s">
        <v>23</v>
      </c>
      <c r="B42" s="22" t="s">
        <v>99</v>
      </c>
      <c r="C42" s="9">
        <v>1</v>
      </c>
      <c r="D42" s="14">
        <v>1</v>
      </c>
      <c r="E42" s="3"/>
      <c r="F42" s="3">
        <v>5</v>
      </c>
      <c r="G42" s="3">
        <v>3</v>
      </c>
      <c r="H42" s="3"/>
      <c r="I42" s="3"/>
      <c r="J42" s="3"/>
      <c r="K42" s="3"/>
      <c r="L42" s="8">
        <f t="shared" si="8"/>
        <v>10</v>
      </c>
      <c r="M42" s="11">
        <f>+SUM(D42*D$2+E42*E$2+F42*F$2+G42*G$2+H42*H$2+I42*I$2+J42*J$2+K42*J$2)/(L42-C42)</f>
        <v>2.1111111111111112</v>
      </c>
    </row>
    <row r="43" spans="1:27" ht="29.45" customHeight="1" x14ac:dyDescent="0.2">
      <c r="A43" s="21" t="s">
        <v>24</v>
      </c>
      <c r="B43" s="22" t="s">
        <v>51</v>
      </c>
      <c r="E43" s="3"/>
      <c r="F43" s="3"/>
      <c r="G43" s="3"/>
      <c r="H43" s="3"/>
      <c r="I43" s="3">
        <v>3</v>
      </c>
      <c r="J43" s="3">
        <v>4</v>
      </c>
      <c r="K43" s="3">
        <v>3</v>
      </c>
      <c r="L43" s="8">
        <f>SUM(C43:K43)</f>
        <v>10</v>
      </c>
      <c r="M43" s="11">
        <f>+SUM(D43*D$2+E43*E$2+F43*F$2+G43*G$2+H43*H$2+I43*I$2+J43*J$2+K43*J$2)/(L43-C43)</f>
        <v>5.7</v>
      </c>
      <c r="W43" s="34"/>
      <c r="X43" s="34"/>
      <c r="Y43" s="34"/>
      <c r="Z43" s="34"/>
      <c r="AA43" s="34"/>
    </row>
    <row r="44" spans="1:27" ht="13.5" thickBot="1" x14ac:dyDescent="0.25"/>
    <row r="45" spans="1:27" s="55" customFormat="1" ht="13.5" thickBot="1" x14ac:dyDescent="0.25">
      <c r="A45" s="44" t="str">
        <f>+B45</f>
        <v>6        Transparency/Openness</v>
      </c>
      <c r="B45" s="45" t="s">
        <v>70</v>
      </c>
      <c r="C45" s="46">
        <f>SUM(C46:C52)</f>
        <v>6</v>
      </c>
      <c r="D45" s="47">
        <f t="shared" ref="D45:K45" si="13">SUM(D46:D52)</f>
        <v>5</v>
      </c>
      <c r="E45" s="47">
        <f t="shared" si="13"/>
        <v>3</v>
      </c>
      <c r="F45" s="47">
        <f t="shared" si="13"/>
        <v>6</v>
      </c>
      <c r="G45" s="47">
        <f t="shared" si="13"/>
        <v>19</v>
      </c>
      <c r="H45" s="47">
        <f t="shared" si="13"/>
        <v>8</v>
      </c>
      <c r="I45" s="47">
        <f t="shared" si="13"/>
        <v>9</v>
      </c>
      <c r="J45" s="47">
        <f t="shared" si="13"/>
        <v>2</v>
      </c>
      <c r="K45" s="47">
        <f t="shared" si="13"/>
        <v>2</v>
      </c>
      <c r="L45" s="46">
        <f>SUM(C45:K45)</f>
        <v>60</v>
      </c>
      <c r="M45" s="48">
        <f>+SUM(D45*D$2+E45*E$2+F45*F$2+G45*G$2+H45*H$2+I45*I$2+J45*J$2+K45*J$2)/(L45-C45)</f>
        <v>3.2037037037037037</v>
      </c>
      <c r="N45" s="47"/>
      <c r="O45" s="49"/>
      <c r="P45" s="49"/>
      <c r="Q45" s="49"/>
      <c r="R45" s="49"/>
      <c r="S45" s="54"/>
      <c r="T45" s="54"/>
    </row>
    <row r="46" spans="1:27" ht="25.5" x14ac:dyDescent="0.2">
      <c r="A46" s="21" t="s">
        <v>25</v>
      </c>
      <c r="B46" s="24" t="s">
        <v>61</v>
      </c>
      <c r="C46" s="9">
        <v>1</v>
      </c>
      <c r="F46" s="10">
        <v>4</v>
      </c>
      <c r="G46" s="10">
        <v>3</v>
      </c>
      <c r="H46" s="10">
        <v>2</v>
      </c>
      <c r="L46" s="8">
        <f t="shared" si="8"/>
        <v>10</v>
      </c>
      <c r="M46" s="11">
        <f t="shared" si="9"/>
        <v>2.7777777777777777</v>
      </c>
      <c r="N46" s="15"/>
    </row>
    <row r="47" spans="1:27" x14ac:dyDescent="0.2">
      <c r="A47" s="21" t="s">
        <v>26</v>
      </c>
      <c r="B47" s="24" t="s">
        <v>62</v>
      </c>
      <c r="D47" s="14">
        <v>1</v>
      </c>
      <c r="E47" s="10">
        <v>1</v>
      </c>
      <c r="G47" s="10">
        <v>8</v>
      </c>
      <c r="L47" s="8">
        <f t="shared" si="8"/>
        <v>10</v>
      </c>
      <c r="M47" s="11">
        <f t="shared" si="9"/>
        <v>2.5</v>
      </c>
      <c r="N47" s="15"/>
    </row>
    <row r="48" spans="1:27" ht="25.5" x14ac:dyDescent="0.2">
      <c r="A48" s="21" t="s">
        <v>27</v>
      </c>
      <c r="B48" s="24" t="s">
        <v>100</v>
      </c>
      <c r="D48" s="14">
        <v>1</v>
      </c>
      <c r="G48" s="10">
        <v>4</v>
      </c>
      <c r="H48" s="10">
        <v>2</v>
      </c>
      <c r="I48" s="10">
        <v>3</v>
      </c>
      <c r="L48" s="8">
        <f t="shared" si="8"/>
        <v>10</v>
      </c>
      <c r="M48" s="11">
        <f t="shared" si="9"/>
        <v>3.5</v>
      </c>
      <c r="N48" s="15"/>
    </row>
    <row r="49" spans="1:27" x14ac:dyDescent="0.2">
      <c r="A49" s="21" t="s">
        <v>47</v>
      </c>
      <c r="B49" s="24" t="s">
        <v>63</v>
      </c>
      <c r="C49" s="9">
        <v>1</v>
      </c>
      <c r="D49" s="14">
        <v>1</v>
      </c>
      <c r="G49" s="10">
        <v>1</v>
      </c>
      <c r="H49" s="10">
        <v>2</v>
      </c>
      <c r="I49" s="10">
        <v>3</v>
      </c>
      <c r="J49" s="10">
        <v>2</v>
      </c>
      <c r="L49" s="8">
        <f t="shared" si="8"/>
        <v>10</v>
      </c>
      <c r="M49" s="11">
        <f t="shared" si="9"/>
        <v>4.2222222222222223</v>
      </c>
      <c r="N49" s="15"/>
      <c r="W49" s="26"/>
      <c r="X49" s="26"/>
      <c r="Y49" s="26"/>
      <c r="Z49" s="26"/>
      <c r="AA49" s="26"/>
    </row>
    <row r="50" spans="1:27" s="26" customFormat="1" x14ac:dyDescent="0.2">
      <c r="A50" s="21" t="s">
        <v>48</v>
      </c>
      <c r="B50" s="24" t="s">
        <v>64</v>
      </c>
      <c r="C50" s="9">
        <v>1</v>
      </c>
      <c r="D50" s="14">
        <v>1</v>
      </c>
      <c r="E50" s="10"/>
      <c r="F50" s="10">
        <v>2</v>
      </c>
      <c r="G50" s="10">
        <v>1</v>
      </c>
      <c r="H50" s="10">
        <v>2</v>
      </c>
      <c r="I50" s="10">
        <v>3</v>
      </c>
      <c r="J50" s="10"/>
      <c r="K50" s="10"/>
      <c r="L50" s="8">
        <f t="shared" si="8"/>
        <v>10</v>
      </c>
      <c r="M50" s="11">
        <f t="shared" si="9"/>
        <v>3.3333333333333335</v>
      </c>
      <c r="N50" s="15"/>
      <c r="O50" s="27"/>
      <c r="P50" s="27"/>
      <c r="Q50" s="27"/>
      <c r="R50" s="27"/>
      <c r="S50" s="7"/>
      <c r="T50" s="7"/>
    </row>
    <row r="51" spans="1:27" s="26" customFormat="1" ht="25.5" x14ac:dyDescent="0.2">
      <c r="A51" s="21" t="s">
        <v>49</v>
      </c>
      <c r="B51" s="24" t="s">
        <v>65</v>
      </c>
      <c r="C51" s="9">
        <v>3</v>
      </c>
      <c r="D51" s="15">
        <v>1</v>
      </c>
      <c r="E51" s="10">
        <v>2</v>
      </c>
      <c r="F51" s="10"/>
      <c r="G51" s="10">
        <v>2</v>
      </c>
      <c r="H51" s="10"/>
      <c r="I51" s="10"/>
      <c r="J51" s="10"/>
      <c r="K51" s="10">
        <v>2</v>
      </c>
      <c r="L51" s="8">
        <f t="shared" si="8"/>
        <v>10</v>
      </c>
      <c r="M51" s="11">
        <f t="shared" si="9"/>
        <v>2.8571428571428572</v>
      </c>
      <c r="N51" s="15"/>
      <c r="O51" s="7"/>
      <c r="P51" s="7"/>
      <c r="Q51" s="7"/>
      <c r="R51" s="7"/>
      <c r="S51" s="7"/>
      <c r="T51" s="7"/>
      <c r="W51" s="35"/>
      <c r="X51" s="35"/>
      <c r="Y51" s="35"/>
      <c r="Z51" s="35"/>
      <c r="AA51" s="35"/>
    </row>
    <row r="52" spans="1:27" ht="14.25" thickBot="1" x14ac:dyDescent="0.25">
      <c r="N52" s="6"/>
    </row>
    <row r="53" spans="1:27" s="65" customFormat="1" ht="7.5" thickBot="1" x14ac:dyDescent="0.25">
      <c r="A53" s="56"/>
      <c r="B53" s="57"/>
      <c r="C53" s="58"/>
      <c r="D53" s="59"/>
      <c r="E53" s="60"/>
      <c r="F53" s="60"/>
      <c r="G53" s="60"/>
      <c r="H53" s="60"/>
      <c r="I53" s="60"/>
      <c r="J53" s="60"/>
      <c r="K53" s="60"/>
      <c r="L53" s="61"/>
      <c r="M53" s="62"/>
      <c r="N53" s="63"/>
      <c r="O53" s="64"/>
      <c r="P53" s="64"/>
      <c r="Q53" s="64"/>
      <c r="R53" s="64"/>
      <c r="S53" s="64"/>
      <c r="T53" s="64"/>
    </row>
    <row r="54" spans="1:27" ht="13.5" x14ac:dyDescent="0.2">
      <c r="N54" s="6"/>
    </row>
    <row r="57" spans="1:27" ht="13.5" x14ac:dyDescent="0.2">
      <c r="N57" s="6"/>
    </row>
  </sheetData>
  <mergeCells count="5">
    <mergeCell ref="L1:L2"/>
    <mergeCell ref="M1:M2"/>
    <mergeCell ref="N1:S1"/>
    <mergeCell ref="B1:B2"/>
    <mergeCell ref="C1:C2"/>
  </mergeCells>
  <phoneticPr fontId="0" type="noConversion"/>
  <printOptions gridLines="1"/>
  <pageMargins left="0.48" right="0.36" top="0.7" bottom="0.69" header="0.5" footer="0.5"/>
  <pageSetup paperSize="9" orientation="landscape"/>
  <headerFooter>
    <oddFooter>&amp;L&amp;F&amp;CSonny Ö &amp;D&amp;R&amp;P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zoomScale="125" zoomScaleNormal="125" zoomScalePageLayoutView="125" workbookViewId="0">
      <selection activeCell="K14" sqref="K14"/>
    </sheetView>
  </sheetViews>
  <sheetFormatPr defaultColWidth="11.42578125" defaultRowHeight="12.75" x14ac:dyDescent="0.2"/>
  <cols>
    <col min="1" max="1" width="28" style="18" customWidth="1"/>
    <col min="2" max="2" width="11.42578125" style="4"/>
  </cols>
  <sheetData>
    <row r="1" spans="1:2" x14ac:dyDescent="0.2">
      <c r="B1" s="5"/>
    </row>
    <row r="4" spans="1:2" ht="38.25" x14ac:dyDescent="0.2">
      <c r="A4" s="19" t="str">
        <f>+'OPC-ID'!A3</f>
        <v>1       Analysis of the national/regional/local context and needs of poeple concerned?</v>
      </c>
      <c r="B4" s="13">
        <f>+'OPC-ID'!M3</f>
        <v>5.7368421052631575</v>
      </c>
    </row>
    <row r="5" spans="1:2" ht="38.25" x14ac:dyDescent="0.2">
      <c r="A5" s="19" t="str">
        <f>+'OPC-ID'!A7</f>
        <v>2        Participation: Member-based organisation or not? Membership fees?</v>
      </c>
      <c r="B5" s="13">
        <f>+'OPC-ID'!M7</f>
        <v>2.7129629629629628</v>
      </c>
    </row>
    <row r="6" spans="1:2" ht="38.25" x14ac:dyDescent="0.2">
      <c r="A6" s="19" t="str">
        <f>+'OPC-ID'!A20</f>
        <v>3        Accountability mechanisms and aspects within the organisation</v>
      </c>
      <c r="B6" s="13">
        <f>+'OPC-ID'!M20</f>
        <v>4.1203703703703702</v>
      </c>
    </row>
    <row r="7" spans="1:2" ht="25.5" x14ac:dyDescent="0.2">
      <c r="A7" s="19" t="str">
        <f>+'OPC-ID'!A33</f>
        <v>4        Gender mainstreaming in your organisation</v>
      </c>
      <c r="B7" s="13">
        <f>+'OPC-ID'!M33</f>
        <v>1.8775510204081634</v>
      </c>
    </row>
    <row r="8" spans="1:2" x14ac:dyDescent="0.2">
      <c r="A8" s="19" t="str">
        <f>+'OPC-ID'!A40</f>
        <v xml:space="preserve">5        Representation </v>
      </c>
      <c r="B8" s="13">
        <f>+'OPC-ID'!M40</f>
        <v>3.7931034482758621</v>
      </c>
    </row>
    <row r="9" spans="1:2" x14ac:dyDescent="0.2">
      <c r="A9" s="19" t="str">
        <f>+'OPC-ID'!A45</f>
        <v>6        Transparency/Openness</v>
      </c>
      <c r="B9" s="13">
        <f>+'OPC-ID'!M45</f>
        <v>3.2037037037037037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7"/>
  <sheetViews>
    <sheetView zoomScale="150" zoomScaleNormal="150" zoomScalePageLayoutView="150" workbookViewId="0">
      <selection activeCell="H33" sqref="H33"/>
    </sheetView>
  </sheetViews>
  <sheetFormatPr defaultColWidth="16.85546875" defaultRowHeight="11.1" customHeight="1" x14ac:dyDescent="0.2"/>
  <cols>
    <col min="1" max="1" width="34.7109375" style="18" bestFit="1" customWidth="1"/>
    <col min="2" max="2" width="3.140625" style="4" bestFit="1" customWidth="1"/>
    <col min="3" max="16384" width="16.85546875" style="1"/>
  </cols>
  <sheetData>
    <row r="1" spans="1:2" ht="11.1" customHeight="1" x14ac:dyDescent="0.2">
      <c r="B1" s="5"/>
    </row>
    <row r="4" spans="1:2" s="12" customFormat="1" ht="11.1" customHeight="1" x14ac:dyDescent="0.2">
      <c r="A4" s="19" t="str">
        <f>+'OPC-ID'!A3</f>
        <v>1       Analysis of the national/regional/local context and needs of poeple concerned?</v>
      </c>
      <c r="B4" s="13"/>
    </row>
    <row r="5" spans="1:2" ht="11.1" customHeight="1" x14ac:dyDescent="0.2">
      <c r="A5" s="19" t="str">
        <f>+'OPC-ID'!A4</f>
        <v>1.1</v>
      </c>
      <c r="B5" s="13">
        <f>+'OPC-ID'!M4</f>
        <v>5.4444444444444446</v>
      </c>
    </row>
    <row r="6" spans="1:2" s="2" customFormat="1" ht="11.1" customHeight="1" x14ac:dyDescent="0.2">
      <c r="A6" s="19" t="str">
        <f>+'OPC-ID'!A5</f>
        <v xml:space="preserve">1.2 </v>
      </c>
      <c r="B6" s="13">
        <f>+'OPC-ID'!M5</f>
        <v>6</v>
      </c>
    </row>
    <row r="7" spans="1:2" ht="11.1" customHeight="1" x14ac:dyDescent="0.2">
      <c r="A7" s="19" t="str">
        <f>+'OPC-ID'!A7</f>
        <v>2        Participation: Member-based organisation or not? Membership fees?</v>
      </c>
      <c r="B7" s="13"/>
    </row>
    <row r="8" spans="1:2" ht="11.1" customHeight="1" x14ac:dyDescent="0.2">
      <c r="A8" s="19" t="str">
        <f>+'OPC-ID'!A8</f>
        <v>2.1</v>
      </c>
      <c r="B8" s="13">
        <f>+'OPC-ID'!M8</f>
        <v>3.4</v>
      </c>
    </row>
    <row r="9" spans="1:2" ht="11.1" customHeight="1" x14ac:dyDescent="0.2">
      <c r="A9" s="19" t="str">
        <f>+'OPC-ID'!A9</f>
        <v>2.2</v>
      </c>
      <c r="B9" s="13">
        <f>+'OPC-ID'!M9</f>
        <v>0.7</v>
      </c>
    </row>
    <row r="10" spans="1:2" s="12" customFormat="1" ht="11.1" customHeight="1" x14ac:dyDescent="0.2">
      <c r="A10" s="19" t="str">
        <f>+'OPC-ID'!A10</f>
        <v>2.3</v>
      </c>
      <c r="B10" s="13">
        <f>+'OPC-ID'!M10</f>
        <v>3.4</v>
      </c>
    </row>
    <row r="11" spans="1:2" ht="11.1" customHeight="1" x14ac:dyDescent="0.2">
      <c r="A11" s="19" t="str">
        <f>+'OPC-ID'!A11</f>
        <v>2.4</v>
      </c>
      <c r="B11" s="13">
        <f>+'OPC-ID'!M11</f>
        <v>2.8888888888888888</v>
      </c>
    </row>
    <row r="12" spans="1:2" ht="11.1" customHeight="1" x14ac:dyDescent="0.2">
      <c r="A12" s="19" t="str">
        <f>+'OPC-ID'!A12</f>
        <v>2.5</v>
      </c>
      <c r="B12" s="13">
        <f>+'OPC-ID'!M12</f>
        <v>3.4</v>
      </c>
    </row>
    <row r="13" spans="1:2" ht="11.1" customHeight="1" x14ac:dyDescent="0.2">
      <c r="A13" s="19" t="str">
        <f>+'OPC-ID'!A13</f>
        <v>2.6</v>
      </c>
      <c r="B13" s="13">
        <f>+'OPC-ID'!M13</f>
        <v>2.1111111111111112</v>
      </c>
    </row>
    <row r="14" spans="1:2" ht="11.1" customHeight="1" x14ac:dyDescent="0.2">
      <c r="A14" s="19" t="str">
        <f>+'OPC-ID'!A14</f>
        <v>2.7</v>
      </c>
      <c r="B14" s="13">
        <f>+'OPC-ID'!M14</f>
        <v>5.7</v>
      </c>
    </row>
    <row r="15" spans="1:2" ht="11.1" customHeight="1" x14ac:dyDescent="0.2">
      <c r="A15" s="19" t="str">
        <f>+'OPC-ID'!A15</f>
        <v>2.8</v>
      </c>
      <c r="B15" s="13">
        <f>+'OPC-ID'!M15</f>
        <v>3.4</v>
      </c>
    </row>
    <row r="16" spans="1:2" ht="11.1" customHeight="1" x14ac:dyDescent="0.2">
      <c r="A16" s="19" t="str">
        <f>+'OPC-ID'!A16</f>
        <v>2.9</v>
      </c>
      <c r="B16" s="13">
        <f>+'OPC-ID'!M16</f>
        <v>0.6</v>
      </c>
    </row>
    <row r="17" spans="1:2" ht="11.1" customHeight="1" x14ac:dyDescent="0.2">
      <c r="A17" s="19" t="str">
        <f>+'OPC-ID'!A17</f>
        <v>2.10</v>
      </c>
      <c r="B17" s="13">
        <f>+'OPC-ID'!M17</f>
        <v>1.4</v>
      </c>
    </row>
    <row r="18" spans="1:2" ht="11.1" customHeight="1" x14ac:dyDescent="0.2">
      <c r="A18" s="19" t="str">
        <f>+'OPC-ID'!A18</f>
        <v>2.11</v>
      </c>
      <c r="B18" s="13">
        <f>+'OPC-ID'!M18</f>
        <v>2.8</v>
      </c>
    </row>
    <row r="19" spans="1:2" s="2" customFormat="1" ht="11.1" customHeight="1" x14ac:dyDescent="0.2">
      <c r="A19" s="19" t="str">
        <f>+'OPC-ID'!A20</f>
        <v>3        Accountability mechanisms and aspects within the organisation</v>
      </c>
      <c r="B19" s="13"/>
    </row>
    <row r="20" spans="1:2" ht="11.1" customHeight="1" x14ac:dyDescent="0.2">
      <c r="A20" s="19" t="str">
        <f>+'OPC-ID'!A21</f>
        <v>3.1</v>
      </c>
      <c r="B20" s="13">
        <f>+'OPC-ID'!M21</f>
        <v>3.4</v>
      </c>
    </row>
    <row r="21" spans="1:2" ht="11.1" customHeight="1" x14ac:dyDescent="0.2">
      <c r="A21" s="19" t="str">
        <f>+'OPC-ID'!A22</f>
        <v>3.2</v>
      </c>
      <c r="B21" s="13">
        <f>+'OPC-ID'!M22</f>
        <v>5</v>
      </c>
    </row>
    <row r="22" spans="1:2" ht="11.1" customHeight="1" x14ac:dyDescent="0.2">
      <c r="A22" s="19" t="str">
        <f>+'OPC-ID'!A23</f>
        <v>3.3</v>
      </c>
      <c r="B22" s="13">
        <f>+'OPC-ID'!M23</f>
        <v>3.4</v>
      </c>
    </row>
    <row r="23" spans="1:2" ht="11.1" customHeight="1" x14ac:dyDescent="0.2">
      <c r="A23" s="19" t="str">
        <f>+'OPC-ID'!A24</f>
        <v>3.4</v>
      </c>
      <c r="B23" s="13">
        <f>+'OPC-ID'!M24</f>
        <v>2.8888888888888888</v>
      </c>
    </row>
    <row r="24" spans="1:2" ht="11.1" customHeight="1" x14ac:dyDescent="0.2">
      <c r="A24" s="19" t="str">
        <f>+'OPC-ID'!A25</f>
        <v>3.5</v>
      </c>
      <c r="B24" s="13">
        <f>+'OPC-ID'!M25</f>
        <v>3.4</v>
      </c>
    </row>
    <row r="25" spans="1:2" ht="11.1" customHeight="1" x14ac:dyDescent="0.2">
      <c r="A25" s="19" t="str">
        <f>+'OPC-ID'!A26</f>
        <v>3.6</v>
      </c>
      <c r="B25" s="13">
        <f>+'OPC-ID'!M26</f>
        <v>3.2222222222222223</v>
      </c>
    </row>
    <row r="26" spans="1:2" ht="11.1" customHeight="1" x14ac:dyDescent="0.2">
      <c r="A26" s="19" t="str">
        <f>+'OPC-ID'!A27</f>
        <v>3.7</v>
      </c>
      <c r="B26" s="13">
        <f>+'OPC-ID'!M27</f>
        <v>5.7</v>
      </c>
    </row>
    <row r="27" spans="1:2" s="12" customFormat="1" ht="11.1" customHeight="1" x14ac:dyDescent="0.2">
      <c r="A27" s="19" t="str">
        <f>+'OPC-ID'!A28</f>
        <v>3.8</v>
      </c>
      <c r="B27" s="13">
        <f>+'OPC-ID'!M28</f>
        <v>3.4</v>
      </c>
    </row>
    <row r="28" spans="1:2" ht="11.1" customHeight="1" x14ac:dyDescent="0.2">
      <c r="A28" s="19" t="str">
        <f>+'OPC-ID'!A29</f>
        <v>3.9</v>
      </c>
      <c r="B28" s="13">
        <f>+'OPC-ID'!M29</f>
        <v>6</v>
      </c>
    </row>
    <row r="29" spans="1:2" ht="11.1" customHeight="1" x14ac:dyDescent="0.2">
      <c r="A29" s="19" t="str">
        <f>+'OPC-ID'!A30</f>
        <v>3.10</v>
      </c>
      <c r="B29" s="13">
        <f>+'OPC-ID'!M30</f>
        <v>5.9</v>
      </c>
    </row>
    <row r="30" spans="1:2" ht="11.1" customHeight="1" x14ac:dyDescent="0.2">
      <c r="A30" s="19" t="str">
        <f>+'OPC-ID'!A31</f>
        <v>3.11</v>
      </c>
      <c r="B30" s="13">
        <f>+'OPC-ID'!M31</f>
        <v>2.8</v>
      </c>
    </row>
    <row r="31" spans="1:2" s="12" customFormat="1" ht="11.1" customHeight="1" x14ac:dyDescent="0.2">
      <c r="A31" s="19" t="str">
        <f>+'OPC-ID'!A33</f>
        <v>4        Gender mainstreaming in your organisation</v>
      </c>
      <c r="B31" s="13"/>
    </row>
    <row r="32" spans="1:2" ht="11.1" customHeight="1" x14ac:dyDescent="0.2">
      <c r="A32" s="19" t="str">
        <f>+'OPC-ID'!A34</f>
        <v>4.1</v>
      </c>
      <c r="B32" s="13">
        <f>+'OPC-ID'!M34</f>
        <v>1.4</v>
      </c>
    </row>
    <row r="33" spans="1:2" ht="11.1" customHeight="1" x14ac:dyDescent="0.2">
      <c r="A33" s="19" t="str">
        <f>+'OPC-ID'!A35</f>
        <v>4.1</v>
      </c>
      <c r="B33" s="13">
        <f>+'OPC-ID'!M35</f>
        <v>2.8</v>
      </c>
    </row>
    <row r="34" spans="1:2" ht="11.1" customHeight="1" x14ac:dyDescent="0.2">
      <c r="A34" s="19" t="str">
        <f>+'OPC-ID'!A36</f>
        <v>4.2</v>
      </c>
      <c r="B34" s="13">
        <f>+'OPC-ID'!M36</f>
        <v>2.8</v>
      </c>
    </row>
    <row r="35" spans="1:2" ht="11.1" customHeight="1" x14ac:dyDescent="0.2">
      <c r="A35" s="19" t="str">
        <f>+'OPC-ID'!A37</f>
        <v>4.3</v>
      </c>
      <c r="B35" s="13">
        <f>+'OPC-ID'!M37</f>
        <v>0.66666666666666663</v>
      </c>
    </row>
    <row r="36" spans="1:2" ht="11.1" customHeight="1" x14ac:dyDescent="0.2">
      <c r="A36" s="19" t="str">
        <f>+'OPC-ID'!A38</f>
        <v>4.4</v>
      </c>
      <c r="B36" s="13">
        <f>+'OPC-ID'!M38</f>
        <v>1.6</v>
      </c>
    </row>
    <row r="37" spans="1:2" ht="11.1" customHeight="1" x14ac:dyDescent="0.2">
      <c r="A37" s="19" t="str">
        <f>+'OPC-ID'!A40</f>
        <v xml:space="preserve">5        Representation </v>
      </c>
      <c r="B37" s="13"/>
    </row>
    <row r="38" spans="1:2" ht="11.1" customHeight="1" x14ac:dyDescent="0.2">
      <c r="A38" s="19" t="str">
        <f>+'OPC-ID'!A41</f>
        <v>5.1</v>
      </c>
      <c r="B38" s="13">
        <f>+'OPC-ID'!M41</f>
        <v>3.4</v>
      </c>
    </row>
    <row r="39" spans="1:2" ht="11.1" customHeight="1" x14ac:dyDescent="0.2">
      <c r="A39" s="19" t="str">
        <f>+'OPC-ID'!A42</f>
        <v>5.2</v>
      </c>
      <c r="B39" s="13">
        <f>+'OPC-ID'!M42</f>
        <v>2.1111111111111112</v>
      </c>
    </row>
    <row r="40" spans="1:2" ht="11.1" customHeight="1" x14ac:dyDescent="0.2">
      <c r="A40" s="19" t="str">
        <f>+'OPC-ID'!A43</f>
        <v>5.3</v>
      </c>
      <c r="B40" s="13">
        <f>+'OPC-ID'!M43</f>
        <v>5.7</v>
      </c>
    </row>
    <row r="41" spans="1:2" ht="11.1" customHeight="1" x14ac:dyDescent="0.2">
      <c r="A41" s="19" t="str">
        <f>+'OPC-ID'!A45</f>
        <v>6        Transparency/Openness</v>
      </c>
      <c r="B41" s="13"/>
    </row>
    <row r="42" spans="1:2" ht="11.1" customHeight="1" x14ac:dyDescent="0.2">
      <c r="A42" s="19" t="str">
        <f>+'OPC-ID'!A46</f>
        <v>6.1</v>
      </c>
      <c r="B42" s="13">
        <f>+'OPC-ID'!M46</f>
        <v>2.7777777777777777</v>
      </c>
    </row>
    <row r="43" spans="1:2" ht="11.1" customHeight="1" x14ac:dyDescent="0.2">
      <c r="A43" s="19" t="str">
        <f>+'OPC-ID'!A47</f>
        <v>6.2</v>
      </c>
      <c r="B43" s="13">
        <f>+'OPC-ID'!M47</f>
        <v>2.5</v>
      </c>
    </row>
    <row r="44" spans="1:2" ht="11.1" customHeight="1" x14ac:dyDescent="0.2">
      <c r="A44" s="19" t="str">
        <f>+'OPC-ID'!A48</f>
        <v>6.3</v>
      </c>
      <c r="B44" s="13">
        <f>+'OPC-ID'!M48</f>
        <v>3.5</v>
      </c>
    </row>
    <row r="45" spans="1:2" ht="11.1" customHeight="1" x14ac:dyDescent="0.2">
      <c r="A45" s="19" t="str">
        <f>+'OPC-ID'!A49</f>
        <v>6.4</v>
      </c>
      <c r="B45" s="13">
        <f>+'OPC-ID'!M49</f>
        <v>4.2222222222222223</v>
      </c>
    </row>
    <row r="46" spans="1:2" ht="11.1" customHeight="1" x14ac:dyDescent="0.2">
      <c r="A46" s="19" t="str">
        <f>+'OPC-ID'!A50</f>
        <v>6.5</v>
      </c>
      <c r="B46" s="13">
        <f>+'OPC-ID'!M50</f>
        <v>3.3333333333333335</v>
      </c>
    </row>
    <row r="47" spans="1:2" ht="11.1" customHeight="1" x14ac:dyDescent="0.2">
      <c r="A47" s="19" t="str">
        <f>+'OPC-ID'!A51</f>
        <v>6.6</v>
      </c>
      <c r="B47" s="13">
        <f>+'OPC-ID'!M51</f>
        <v>2.8571428571428572</v>
      </c>
    </row>
  </sheetData>
  <phoneticPr fontId="0" type="noConversion"/>
  <pageMargins left="0.75" right="0.75" top="1" bottom="1" header="0.5" footer="0.5"/>
  <pageSetup paperSize="9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48266EBDC71F47BE547488FB4506AB" ma:contentTypeVersion="13" ma:contentTypeDescription="Skapa ett nytt dokument." ma:contentTypeScope="" ma:versionID="b7df2ab5926569a144e232ad359b390b">
  <xsd:schema xmlns:xsd="http://www.w3.org/2001/XMLSchema" xmlns:xs="http://www.w3.org/2001/XMLSchema" xmlns:p="http://schemas.microsoft.com/office/2006/metadata/properties" xmlns:ns2="c4b76814-cec2-451e-a86d-cd37f7cf1233" xmlns:ns3="10babd08-3abe-42b4-a9cb-fd1f7cd6ea56" targetNamespace="http://schemas.microsoft.com/office/2006/metadata/properties" ma:root="true" ma:fieldsID="3f7e919bc0456bf03b7be4b8f78e29b8" ns2:_="" ns3:_="">
    <xsd:import namespace="c4b76814-cec2-451e-a86d-cd37f7cf1233"/>
    <xsd:import namespace="10babd08-3abe-42b4-a9cb-fd1f7cd6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76814-cec2-451e-a86d-cd37f7cf12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abd08-3abe-42b4-a9cb-fd1f7cd6e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E3D99C-7C3E-46ED-9A27-460CF54F6C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49DE6CF-686E-4C87-AADF-FC3F9218AE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83EEA0-259D-4B15-88CB-B71F48A3C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b76814-cec2-451e-a86d-cd37f7cf1233"/>
    <ds:schemaRef ds:uri="10babd08-3abe-42b4-a9cb-fd1f7cd6e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OPC-ID</vt:lpstr>
      <vt:lpstr>Main indicators</vt:lpstr>
      <vt:lpstr>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</dc:creator>
  <cp:lastModifiedBy>Cajsa Unnbom</cp:lastModifiedBy>
  <cp:lastPrinted>2007-08-26T16:11:41Z</cp:lastPrinted>
  <dcterms:created xsi:type="dcterms:W3CDTF">2005-12-12T22:29:54Z</dcterms:created>
  <dcterms:modified xsi:type="dcterms:W3CDTF">2022-04-01T12:28:47Z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0x010100B148266EBDC71F47BE547488FB4506AB</vt:lpwstr>
  </property>
</Properties>
</file>