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showInkAnnotation="0" autoCompressPictures="0"/>
  <mc:AlternateContent xmlns:mc="http://schemas.openxmlformats.org/markup-compatibility/2006">
    <mc:Choice Requires="x15">
      <x15ac:absPath xmlns:x15ac="http://schemas.microsoft.com/office/spreadsheetml/2010/11/ac" url="https://opc.sharepoint.com/sites/OPC2/Delade dokument/Methods/Palme Resource Center/Metodmaterial/Metodmaterial ENG/Other topics/Internal Democracy Toolkit/"/>
    </mc:Choice>
  </mc:AlternateContent>
  <xr:revisionPtr revIDLastSave="22" documentId="13_ncr:1_{322028BF-A3A7-F047-BD7D-F4223D8346A8}" xr6:coauthVersionLast="47" xr6:coauthVersionMax="47" xr10:uidLastSave="{D6873D05-5E6A-4FC3-98A6-E0C2A9350DB5}"/>
  <bookViews>
    <workbookView xWindow="360" yWindow="345" windowWidth="25995" windowHeight="12360" activeTab="2" xr2:uid="{00000000-000D-0000-FFFF-FFFF00000000}"/>
  </bookViews>
  <sheets>
    <sheet name="Indicators and action plan" sheetId="1" r:id="rId1"/>
    <sheet name="Graph Main-indicators" sheetId="4" r:id="rId2"/>
    <sheet name="Graph Sub-indicators"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6" i="1" l="1"/>
  <c r="F66" i="1"/>
  <c r="G66" i="1"/>
  <c r="H66" i="1"/>
  <c r="I66" i="1"/>
  <c r="J66" i="1"/>
  <c r="K66" i="1"/>
  <c r="L66" i="1"/>
  <c r="D66" i="1"/>
  <c r="E4" i="1"/>
  <c r="F4" i="1"/>
  <c r="G4" i="1"/>
  <c r="H4" i="1"/>
  <c r="I4" i="1"/>
  <c r="J4" i="1"/>
  <c r="K4" i="1"/>
  <c r="L4" i="1"/>
  <c r="D4" i="1"/>
  <c r="A7" i="3"/>
  <c r="A9" i="1"/>
  <c r="A8" i="3" s="1"/>
  <c r="A9" i="3"/>
  <c r="A10" i="3"/>
  <c r="A11" i="3"/>
  <c r="A12" i="3"/>
  <c r="A13" i="3"/>
  <c r="A14" i="3"/>
  <c r="A17" i="1"/>
  <c r="A15" i="3"/>
  <c r="A16" i="3"/>
  <c r="A17" i="3"/>
  <c r="A18" i="3"/>
  <c r="A19" i="3"/>
  <c r="A20" i="3"/>
  <c r="A21" i="3"/>
  <c r="A22" i="3"/>
  <c r="A23" i="3"/>
  <c r="A27" i="1"/>
  <c r="A24" i="3" s="1"/>
  <c r="A25" i="3"/>
  <c r="A26" i="3"/>
  <c r="A27" i="3"/>
  <c r="A28" i="3"/>
  <c r="A33" i="1"/>
  <c r="A29" i="3"/>
  <c r="A30" i="3"/>
  <c r="A31" i="3"/>
  <c r="A32" i="3"/>
  <c r="A33" i="3"/>
  <c r="A34" i="3"/>
  <c r="A40" i="1"/>
  <c r="A35" i="3" s="1"/>
  <c r="A36" i="3"/>
  <c r="A37" i="3"/>
  <c r="A38" i="3"/>
  <c r="A39" i="3"/>
  <c r="A46" i="1"/>
  <c r="A40" i="3"/>
  <c r="A41" i="3"/>
  <c r="A42" i="3"/>
  <c r="A43" i="3"/>
  <c r="A44" i="3"/>
  <c r="A52" i="1"/>
  <c r="A45" i="3" s="1"/>
  <c r="A46" i="3"/>
  <c r="A47" i="3"/>
  <c r="A48" i="3"/>
  <c r="A49" i="3"/>
  <c r="A50" i="3"/>
  <c r="A59" i="1"/>
  <c r="A51" i="3"/>
  <c r="A52" i="3"/>
  <c r="A53" i="3"/>
  <c r="A54" i="3"/>
  <c r="A55" i="3"/>
  <c r="A56" i="3"/>
  <c r="A66" i="1"/>
  <c r="A13" i="4" s="1"/>
  <c r="A58" i="3"/>
  <c r="A59" i="3"/>
  <c r="A60" i="3"/>
  <c r="A61" i="3"/>
  <c r="A62" i="3"/>
  <c r="A63" i="3"/>
  <c r="A64" i="3"/>
  <c r="A65" i="3"/>
  <c r="M7" i="1"/>
  <c r="N7" i="1"/>
  <c r="B7" i="3" s="1"/>
  <c r="E9" i="1"/>
  <c r="F9" i="1"/>
  <c r="G9" i="1"/>
  <c r="M9" i="1" s="1"/>
  <c r="H9" i="1"/>
  <c r="I9" i="1"/>
  <c r="J9" i="1"/>
  <c r="K9" i="1"/>
  <c r="L9" i="1"/>
  <c r="D9" i="1"/>
  <c r="M10" i="1"/>
  <c r="N10" i="1" s="1"/>
  <c r="B9" i="3" s="1"/>
  <c r="M11" i="1"/>
  <c r="N11" i="1" s="1"/>
  <c r="B10" i="3" s="1"/>
  <c r="M12" i="1"/>
  <c r="N12" i="1"/>
  <c r="B11" i="3" s="1"/>
  <c r="M13" i="1"/>
  <c r="N13" i="1"/>
  <c r="B12" i="3" s="1"/>
  <c r="M14" i="1"/>
  <c r="N14" i="1" s="1"/>
  <c r="B13" i="3" s="1"/>
  <c r="M15" i="1"/>
  <c r="N15" i="1" s="1"/>
  <c r="B14" i="3" s="1"/>
  <c r="E17" i="1"/>
  <c r="F17" i="1"/>
  <c r="G17" i="1"/>
  <c r="H17" i="1"/>
  <c r="I17" i="1"/>
  <c r="J17" i="1"/>
  <c r="K17" i="1"/>
  <c r="L17" i="1"/>
  <c r="D17" i="1"/>
  <c r="M17" i="1" s="1"/>
  <c r="M18" i="1"/>
  <c r="N18" i="1"/>
  <c r="B16" i="3" s="1"/>
  <c r="M19" i="1"/>
  <c r="N19" i="1"/>
  <c r="B17" i="3" s="1"/>
  <c r="M20" i="1"/>
  <c r="N20" i="1" s="1"/>
  <c r="B18" i="3" s="1"/>
  <c r="M21" i="1"/>
  <c r="N21" i="1" s="1"/>
  <c r="B19" i="3" s="1"/>
  <c r="M22" i="1"/>
  <c r="N22" i="1" s="1"/>
  <c r="B20" i="3" s="1"/>
  <c r="M23" i="1"/>
  <c r="N23" i="1"/>
  <c r="B21" i="3"/>
  <c r="M24" i="1"/>
  <c r="N24" i="1" s="1"/>
  <c r="B22" i="3" s="1"/>
  <c r="M25" i="1"/>
  <c r="N25" i="1"/>
  <c r="B23" i="3" s="1"/>
  <c r="E27" i="1"/>
  <c r="N27" i="1" s="1"/>
  <c r="F27" i="1"/>
  <c r="G27" i="1"/>
  <c r="H27" i="1"/>
  <c r="I27" i="1"/>
  <c r="J27" i="1"/>
  <c r="K27" i="1"/>
  <c r="L27" i="1"/>
  <c r="D27" i="1"/>
  <c r="M27" i="1"/>
  <c r="M28" i="1"/>
  <c r="N28" i="1" s="1"/>
  <c r="B25" i="3" s="1"/>
  <c r="M29" i="1"/>
  <c r="N29" i="1"/>
  <c r="B26" i="3"/>
  <c r="M30" i="1"/>
  <c r="N30" i="1" s="1"/>
  <c r="B27" i="3" s="1"/>
  <c r="M31" i="1"/>
  <c r="N31" i="1"/>
  <c r="B28" i="3" s="1"/>
  <c r="E33" i="1"/>
  <c r="N33" i="1" s="1"/>
  <c r="F33" i="1"/>
  <c r="G33" i="1"/>
  <c r="H33" i="1"/>
  <c r="I33" i="1"/>
  <c r="J33" i="1"/>
  <c r="K33" i="1"/>
  <c r="L33" i="1"/>
  <c r="D33" i="1"/>
  <c r="M33" i="1"/>
  <c r="M34" i="1"/>
  <c r="N34" i="1" s="1"/>
  <c r="B30" i="3" s="1"/>
  <c r="M35" i="1"/>
  <c r="N35" i="1"/>
  <c r="B31" i="3"/>
  <c r="M36" i="1"/>
  <c r="N36" i="1" s="1"/>
  <c r="B32" i="3" s="1"/>
  <c r="M37" i="1"/>
  <c r="N37" i="1"/>
  <c r="B33" i="3" s="1"/>
  <c r="M38" i="1"/>
  <c r="N38" i="1"/>
  <c r="B34" i="3" s="1"/>
  <c r="E40" i="1"/>
  <c r="N40" i="1" s="1"/>
  <c r="F40" i="1"/>
  <c r="G40" i="1"/>
  <c r="H40" i="1"/>
  <c r="I40" i="1"/>
  <c r="J40" i="1"/>
  <c r="K40" i="1"/>
  <c r="M40" i="1" s="1"/>
  <c r="L40" i="1"/>
  <c r="D40" i="1"/>
  <c r="M41" i="1"/>
  <c r="N41" i="1"/>
  <c r="B36" i="3"/>
  <c r="M42" i="1"/>
  <c r="N42" i="1" s="1"/>
  <c r="B37" i="3" s="1"/>
  <c r="M43" i="1"/>
  <c r="N43" i="1"/>
  <c r="B38" i="3" s="1"/>
  <c r="M44" i="1"/>
  <c r="N44" i="1"/>
  <c r="B39" i="3" s="1"/>
  <c r="E46" i="1"/>
  <c r="N46" i="1" s="1"/>
  <c r="F46" i="1"/>
  <c r="M46" i="1" s="1"/>
  <c r="G46" i="1"/>
  <c r="H46" i="1"/>
  <c r="I46" i="1"/>
  <c r="J46" i="1"/>
  <c r="K46" i="1"/>
  <c r="L46" i="1"/>
  <c r="D46" i="1"/>
  <c r="M47" i="1"/>
  <c r="N47" i="1"/>
  <c r="B41" i="3"/>
  <c r="M48" i="1"/>
  <c r="N48" i="1" s="1"/>
  <c r="B42" i="3" s="1"/>
  <c r="M49" i="1"/>
  <c r="N49" i="1"/>
  <c r="B43" i="3" s="1"/>
  <c r="M50" i="1"/>
  <c r="N50" i="1"/>
  <c r="B44" i="3" s="1"/>
  <c r="E52" i="1"/>
  <c r="F52" i="1"/>
  <c r="G52" i="1"/>
  <c r="H52" i="1"/>
  <c r="I52" i="1"/>
  <c r="J52" i="1"/>
  <c r="M52" i="1" s="1"/>
  <c r="K52" i="1"/>
  <c r="L52" i="1"/>
  <c r="D52" i="1"/>
  <c r="M53" i="1"/>
  <c r="N53" i="1"/>
  <c r="B46" i="3"/>
  <c r="M54" i="1"/>
  <c r="N54" i="1" s="1"/>
  <c r="B47" i="3" s="1"/>
  <c r="M55" i="1"/>
  <c r="N55" i="1"/>
  <c r="B48" i="3" s="1"/>
  <c r="M56" i="1"/>
  <c r="N56" i="1"/>
  <c r="B49" i="3" s="1"/>
  <c r="M57" i="1"/>
  <c r="N57" i="1"/>
  <c r="B50" i="3" s="1"/>
  <c r="E59" i="1"/>
  <c r="F59" i="1"/>
  <c r="G59" i="1"/>
  <c r="H59" i="1"/>
  <c r="N59" i="1" s="1"/>
  <c r="I59" i="1"/>
  <c r="J59" i="1"/>
  <c r="K59" i="1"/>
  <c r="L59" i="1"/>
  <c r="D59" i="1"/>
  <c r="M59" i="1" s="1"/>
  <c r="M60" i="1"/>
  <c r="N60" i="1" s="1"/>
  <c r="B52" i="3" s="1"/>
  <c r="M61" i="1"/>
  <c r="N61" i="1"/>
  <c r="B53" i="3" s="1"/>
  <c r="M62" i="1"/>
  <c r="N62" i="1"/>
  <c r="B54" i="3" s="1"/>
  <c r="M63" i="1"/>
  <c r="N63" i="1"/>
  <c r="B55" i="3" s="1"/>
  <c r="M64" i="1"/>
  <c r="N64" i="1" s="1"/>
  <c r="B56" i="3" s="1"/>
  <c r="M66" i="1"/>
  <c r="N66" i="1" s="1"/>
  <c r="M67" i="1"/>
  <c r="N67" i="1" s="1"/>
  <c r="B58" i="3" s="1"/>
  <c r="M68" i="1"/>
  <c r="N68" i="1"/>
  <c r="B59" i="3"/>
  <c r="M69" i="1"/>
  <c r="N69" i="1" s="1"/>
  <c r="B60" i="3" s="1"/>
  <c r="M70" i="1"/>
  <c r="N70" i="1"/>
  <c r="B61" i="3" s="1"/>
  <c r="M71" i="1"/>
  <c r="N71" i="1"/>
  <c r="B62" i="3" s="1"/>
  <c r="M72" i="1"/>
  <c r="N72" i="1"/>
  <c r="B63" i="3" s="1"/>
  <c r="M73" i="1"/>
  <c r="N73" i="1" s="1"/>
  <c r="B64" i="3" s="1"/>
  <c r="M74" i="1"/>
  <c r="N74" i="1" s="1"/>
  <c r="B65" i="3" s="1"/>
  <c r="A6" i="3"/>
  <c r="M6" i="1"/>
  <c r="N6" i="1"/>
  <c r="B6" i="3" s="1"/>
  <c r="A4" i="1"/>
  <c r="A4" i="4" s="1"/>
  <c r="A4" i="3"/>
  <c r="M5" i="1"/>
  <c r="N5" i="1" s="1"/>
  <c r="B5" i="3" s="1"/>
  <c r="A5" i="3"/>
  <c r="A12" i="4"/>
  <c r="A11" i="4"/>
  <c r="A10" i="4"/>
  <c r="A9" i="4"/>
  <c r="A8" i="4"/>
  <c r="A7" i="4"/>
  <c r="A6" i="4"/>
  <c r="A5" i="4"/>
  <c r="M4" i="1"/>
  <c r="N4" i="1"/>
  <c r="B4" i="4" s="1"/>
  <c r="B35" i="3" l="1"/>
  <c r="B9" i="4"/>
  <c r="N9" i="1"/>
  <c r="B40" i="3"/>
  <c r="B10" i="4"/>
  <c r="B12" i="4"/>
  <c r="B51" i="3"/>
  <c r="B13" i="4"/>
  <c r="B57" i="3"/>
  <c r="N17" i="1"/>
  <c r="B8" i="4"/>
  <c r="B29" i="3"/>
  <c r="B7" i="4"/>
  <c r="B24" i="3"/>
  <c r="N52" i="1"/>
  <c r="A57" i="3"/>
  <c r="B45" i="3" l="1"/>
  <c r="B11" i="4"/>
  <c r="B5" i="4"/>
  <c r="B8" i="3"/>
  <c r="B15" i="3"/>
  <c r="B6" i="4"/>
</calcChain>
</file>

<file path=xl/sharedStrings.xml><?xml version="1.0" encoding="utf-8"?>
<sst xmlns="http://schemas.openxmlformats.org/spreadsheetml/2006/main" count="174" uniqueCount="166">
  <si>
    <t>1.1</t>
  </si>
  <si>
    <t>3.2</t>
  </si>
  <si>
    <t>3.3</t>
  </si>
  <si>
    <t>Average</t>
  </si>
  <si>
    <t>Very weak</t>
  </si>
  <si>
    <t>Weak</t>
  </si>
  <si>
    <t>Acceptable</t>
  </si>
  <si>
    <t>Good</t>
  </si>
  <si>
    <t>Very good</t>
  </si>
  <si>
    <t>Costs?</t>
  </si>
  <si>
    <t>See document: Phasing out a programme or a project</t>
  </si>
  <si>
    <t>3.1</t>
  </si>
  <si>
    <t>Comments</t>
  </si>
  <si>
    <t>See: Democracytree</t>
  </si>
  <si>
    <t>Minutes of the meeting.</t>
  </si>
  <si>
    <t>Nominating committee prpposal.
Minutes of the meeting.</t>
  </si>
  <si>
    <t>Don't exist</t>
  </si>
  <si>
    <t>Priority 1-3</t>
  </si>
  <si>
    <t>Don't know</t>
  </si>
  <si>
    <t>Risk assessment.
Audit reports.
Internal regulations.</t>
  </si>
  <si>
    <t>Web page/portal, publications, SMS, e-mail</t>
  </si>
  <si>
    <t>Website.
Publications.</t>
  </si>
  <si>
    <t>Communication strategy.</t>
  </si>
  <si>
    <t>Evaluations.
Comments from members and poblic.</t>
  </si>
  <si>
    <t>Not relevant</t>
  </si>
  <si>
    <t>Sum of votes</t>
  </si>
  <si>
    <t>Vision and mission.
Objectives and core values.
Website and publications.
Evaluations.</t>
  </si>
  <si>
    <t>Context analysis.</t>
  </si>
  <si>
    <t>1        National context</t>
  </si>
  <si>
    <t>Annual report.
Minutes of the meeting.
Income statement and balance sheet.
Auditor's report.
Action plan for the next year.</t>
  </si>
  <si>
    <t>Sources of verification</t>
  </si>
  <si>
    <t>Invitation.</t>
  </si>
  <si>
    <t>What are the weaknesses?</t>
  </si>
  <si>
    <t>How to improve them?</t>
  </si>
  <si>
    <t>Vision and mission.
Objectives.
Website and publications.
Evaluations.
Advocacy plan/strategy.
By-laws.</t>
  </si>
  <si>
    <t>Surveys.
Organogram.
Job descriptions.
Authorization order.</t>
  </si>
  <si>
    <t>Is the invitation and the agenda for annual meeting sent to members, board and staff duly on time?</t>
  </si>
  <si>
    <t>Is there an election of chairperson for the meeting?
Is there an election of secretary for the meeting?
Is there an election of two members to verify the minutes?
Is there an election of two vote counters?
Is there an adoption of the voting list?
Is there an adoption of the meeting agenda?</t>
  </si>
  <si>
    <t>Has the agenda space for proposed amendment of the by-laws?
Has the agenda space for proposal regarding fees for the chairperson and board members?
Is there a decision taken about the next annual meeting, date and location?
Has the agenda space for 'other matters' to be discussed?</t>
  </si>
  <si>
    <t>Are the notes from the annual meeting duly published to all stakeholders?</t>
  </si>
  <si>
    <t>Has the approach and methods used for gender mainstreaming been systematised and applied to other functions and activities, as well?</t>
  </si>
  <si>
    <t>Are women, minorities, young people etc. represented in executive positions of your CSO?</t>
  </si>
  <si>
    <t>By-laws.</t>
  </si>
  <si>
    <t>Communication policy/strategy.
Web page/portal, publications.</t>
  </si>
  <si>
    <t xml:space="preserve">Is there an internal transparency of financial administration, audits, system of authorisation and inventory lists?
Are there regulations for purchasing and non-bribery regulation, and are those respected? </t>
  </si>
  <si>
    <t>1.2</t>
  </si>
  <si>
    <t>Excellent</t>
  </si>
  <si>
    <t>Is the context analysis elaborated together with staff, members and other stakeholders?</t>
  </si>
  <si>
    <t>Minutes.</t>
  </si>
  <si>
    <t>By-laws, statues, constitution.</t>
  </si>
  <si>
    <t>By-laws.
List of staff and board members.
Notes from board and annual general meetings.
Reports to the board.</t>
  </si>
  <si>
    <t>Advertisements.
Job descriptions.
Minutes of meetings.</t>
  </si>
  <si>
    <t>Annual report.</t>
  </si>
  <si>
    <t>Is the gender equality perspective evident in goals, budgets and other governing documents?
Are the outcomes and results of activities for women and men, girls and boys, clearly evident in regular operational and budgetary monitoring?
Are all individual-based statistics reported, analysed and presented by gender?
Is a gender impact assessment included in all proposals, plans and activities?</t>
  </si>
  <si>
    <t>Are staff, members and other stakeholders participating in reviews and evaluations?</t>
  </si>
  <si>
    <t xml:space="preserve">Minutes of the meeting.
</t>
  </si>
  <si>
    <t>Are you permitted by your CSO to be members of local labour unions?</t>
  </si>
  <si>
    <t>Are there mechanisms making sure there is a system in place for removing a board member that has breached your CSO's by-laws or policies?</t>
  </si>
  <si>
    <t>Is there a good conflict management in your CSO?</t>
  </si>
  <si>
    <t>Deadline</t>
  </si>
  <si>
    <t>Responsible</t>
  </si>
  <si>
    <t>Does your CSO have rules for procurement of goods and services in a commercial manner? 
Are tenders and tenderers treated objectively so that competition can be achieved on equal terms?</t>
  </si>
  <si>
    <t>Is information about your CSO public? For example:
a. By-laws
b. Platform or document of principles
c. Information about your CSO’s history
d. Biographies of the board members
e. A biography of the chairperson/general secretary
f. A list of the secretariat and their contact information
g. Future events of your CSO
h. Documentation of your CSO’s events
i. Articles or transcripts of speeches by members of your CSO
j. Does your website use local languages? 
k. Information about contributors 
l. Possibility of sending an e-mail/contacting the organization
m. Chat forums or other interactive options on the website 
n. News and updates
o. Annual reports</t>
  </si>
  <si>
    <t>Does your CSO work as democratically as the law allows; for example having members, annual general meetings and an elected board?</t>
  </si>
  <si>
    <t>Needs analysis.
Strategies.</t>
  </si>
  <si>
    <t>By-laws</t>
  </si>
  <si>
    <t>Is there an annual survey among staff about needs of improvement?
a. Is the result of it, communicated to all staff and the board?  
b. Does it lead to improvement in your CSO?</t>
  </si>
  <si>
    <t>Are there useful and regular staff meetings?  
a. Are joyful and pedagogical methods used at the staff meetings?
b. Can all staff understand the discussions?</t>
  </si>
  <si>
    <t>Is the board elected by the members?</t>
  </si>
  <si>
    <t>Are the by-laws approved by the general assembly?
Does the annual meeting decide which issues the board should focus its work on?</t>
  </si>
  <si>
    <t>Is there a functional publishing and sharing information about your CSO?
Is your CSO active on social media where stakeholders and the public may follow the activities of your CSO?
Are the representatives of your CSO accessible to journalists and others who wants to ask for information about your CSO?</t>
  </si>
  <si>
    <t>Are external evaluations and reviews appropriately published?</t>
  </si>
  <si>
    <t>3.4</t>
  </si>
  <si>
    <t>3.5</t>
  </si>
  <si>
    <t>3.6</t>
  </si>
  <si>
    <t>Values.</t>
  </si>
  <si>
    <t xml:space="preserve">Minutes of meetings.
</t>
  </si>
  <si>
    <t>Annual plan.
Annual budget.
Annual report.</t>
  </si>
  <si>
    <t>Values.
Minutes of the meeting.</t>
  </si>
  <si>
    <t>Evaluations.</t>
  </si>
  <si>
    <t>List of staff.</t>
  </si>
  <si>
    <t>Are all members and staff given equal opportunities to put forward their views and opinions at meetings and other activities of your CSO?</t>
  </si>
  <si>
    <t>Are staff, members and other stakeholders participating in a learning process based on the evaluations?</t>
  </si>
  <si>
    <t>Is the analysis of needs and the strategy for solving the needs of the target groups elaborated together with staff, members and other stakeholders?</t>
  </si>
  <si>
    <t>Are there basic democratic elements in your CSO, such as:
a. It has an ideology and a logically developed idea reflected in vision, strategy, annual plan and actions.
b. It is involved in advocacy work.
c. Is there an openness for membership to all citizens of the target group, without distinction?
d. It uses democratic working methods.
e. It is independent in relation to the state and local authorities.
f. It develops a sense of internal belonging for the members.
g. It exists over a longer period of time.</t>
  </si>
  <si>
    <t>Is the internal communication well structured and functional? 
a. Is your CSO using appropriate language for the communication with the stakeholders?
b. Are all stakeholders well informed about your CSO's policies, vision, strategies and annual plans?
c. Is the communication between levels and units of your CSO optimal?</t>
  </si>
  <si>
    <t>Does your CSO have clear by-laws regarding issues as:
a. The name of the association.
b. The purpose and activities of the association.
c. Membership and exclusion of members.
d. Membership fee or how it is to be determined.
e. The association's financial year.
f. Topics to be included in the Annual General Meeting.
g. The convening of the general meeting is to take place.
h. Who has the right to vote at the general meeting?
i. The number of board members and deputy board members, how they are elected and term of office.
j. Number of auditors, how they are elected and term of office.
k. Rules for amending the statutes.
l. What will happen to the association's assets if it is wound up?</t>
  </si>
  <si>
    <t>Is the annual report and annual accounts presented and discussed?
Is the income statement and balance sheet presented, discussed and adopted?
Is the auditor's report presented, discussed and adopted?
Is the action plan and budget for the next year presented, discussed and adopted?
Is the internal auditors’ report and response of the board presented, discussed and adopted?
Is the decision to discharge or approve the board's liability presented, discussed and adopted?</t>
  </si>
  <si>
    <t>Is there an election of Chairperson for next period?
Is there an election of Deputy Chairperson?
Is there an election of other members of the Board?
Is there an election of authorised public accountant and deputy?
Is there an election of internal auditors?
Is there an election of nominating committee?
Do the elected representatives sit in their positions for an appropriate time?
Does the nomination committee try to achieve a diversity of candidates among those who apply for a position of trust?</t>
  </si>
  <si>
    <t>Has the gender mainstreaming generated concrete and sustainable improvements in your CSO’s areas of operation?</t>
  </si>
  <si>
    <t>Is your CSO a genuinely member-based organisation?
a. Do members pay a membership fee?
b. Is there an updated register of paying members?
c. Are members well taken care of when they are new to your CSO? 
c. Do they have a say in your CSO?
d. Do members have rights or privileges established in the by-laws?
e. Can members be elected to the board or other steering bodies of the?
f. Are the members kept informed about your CSO's activities?
g. Are the members given knowledge of how decision-making takes place?</t>
  </si>
  <si>
    <t>Are the members seen as resources, encouraged and given opportunities to participate in the activities of your CSO's?
Are the members invited to attend the annual meetings?</t>
  </si>
  <si>
    <t>Are the target groups, volunteers, members and staff involved in the development of strategies, annual plans, evaluations, vision and mission?</t>
  </si>
  <si>
    <t>Does the target groups and members see your CSO as their representative in the dialogues with authorities?</t>
  </si>
  <si>
    <t xml:space="preserve">Is your CSO legally registered with the authorities?
Is your CSO well accepted among stakeholders and media? </t>
  </si>
  <si>
    <t>Outcome: Have the target groups' lives improved?</t>
  </si>
  <si>
    <t xml:space="preserve">Are the activities of your CSO participatory?
- Involving the target groups and other stakeholders in the execution of the activities of the annual plan? </t>
  </si>
  <si>
    <t>Have the target groups and other stakeholders increased their support to your CSO, due to their participation in the executed activities?</t>
  </si>
  <si>
    <t>Impacts: 
- Have improvements for the target groups been reached in society?
- Have authorities improved their attendance to your target groups?
- Have the rights in society improved for your members and target groups?</t>
  </si>
  <si>
    <t>1.3</t>
  </si>
  <si>
    <t>2a        Internal democracy in your CSO</t>
  </si>
  <si>
    <t>2a.1</t>
  </si>
  <si>
    <t>2a.2</t>
  </si>
  <si>
    <t>2a.3</t>
  </si>
  <si>
    <t>2a.4</t>
  </si>
  <si>
    <t>2a.5</t>
  </si>
  <si>
    <t>2a.6</t>
  </si>
  <si>
    <t>2b       Annual general meetings in your CSO</t>
  </si>
  <si>
    <t>2b.1</t>
  </si>
  <si>
    <t>2b.2</t>
  </si>
  <si>
    <t>2b.3</t>
  </si>
  <si>
    <t>2b.4</t>
  </si>
  <si>
    <t>2b.5</t>
  </si>
  <si>
    <t>2b.6</t>
  </si>
  <si>
    <t>2b.7</t>
  </si>
  <si>
    <t>2b.8</t>
  </si>
  <si>
    <t>2c      Gender mainstreaming in your CSO</t>
  </si>
  <si>
    <t>2c.1</t>
  </si>
  <si>
    <t>2c.2</t>
  </si>
  <si>
    <t>2c.3</t>
  </si>
  <si>
    <t>2c.4</t>
  </si>
  <si>
    <t>2d      Participation in your CSO</t>
  </si>
  <si>
    <t>2d.1</t>
  </si>
  <si>
    <t>2d.2</t>
  </si>
  <si>
    <t>2d.3</t>
  </si>
  <si>
    <t>2d.4</t>
  </si>
  <si>
    <t>2d.5</t>
  </si>
  <si>
    <t>2e      Representation - legitimation of your CSO</t>
  </si>
  <si>
    <t>2e.1</t>
  </si>
  <si>
    <t>2e.2</t>
  </si>
  <si>
    <t>2e.3</t>
  </si>
  <si>
    <t>2e.4</t>
  </si>
  <si>
    <t>2f       Accountability in your CSO</t>
  </si>
  <si>
    <t>2f.1</t>
  </si>
  <si>
    <t>2f.2</t>
  </si>
  <si>
    <t>2f.3</t>
  </si>
  <si>
    <t>2f.4</t>
  </si>
  <si>
    <t>2g        Transparency in your CSO</t>
  </si>
  <si>
    <t>2g.1</t>
  </si>
  <si>
    <t>2g.2</t>
  </si>
  <si>
    <t>2g.3</t>
  </si>
  <si>
    <t>2g.4</t>
  </si>
  <si>
    <t>2g.5</t>
  </si>
  <si>
    <t>2h      Human resources</t>
  </si>
  <si>
    <t>2h.1</t>
  </si>
  <si>
    <t>2h.2</t>
  </si>
  <si>
    <t>2h.3</t>
  </si>
  <si>
    <t>2h.4</t>
  </si>
  <si>
    <t>2h.5</t>
  </si>
  <si>
    <t>3.7</t>
  </si>
  <si>
    <t>3.8</t>
  </si>
  <si>
    <t>3        Activities, results and evaluations</t>
  </si>
  <si>
    <t>Indicators to assess</t>
  </si>
  <si>
    <t>Plan of action and improvements</t>
  </si>
  <si>
    <t>Are democratic working methods used?
a. Is there fairness and ethical behavior at all levels of your CSO?
b. Is there an friendly and respectful atmosphere with equity and fairness, independent of age, gender, origin, political belonging and religion? 
c. Does the organisation practice its values; "walk the talk"?</t>
  </si>
  <si>
    <t>Is there a clear and functional leadership and structure with well identified and accepted roles and responsibilities?
a. Is the organogram updated and without unnecessary hierarchies?
b. Is there an established authority, responsibility and accountability for managing processes?
c. Is there a culture of trust and integrity?
d. Is there a defined regulation for taking decisions? 
e. Are there routines for delegation of orders?
f. Are the leaders at all levels positive examples?</t>
  </si>
  <si>
    <t>Is there a gender policy in your CSO that is known by staff, members and board members?
Is that policy accepted, implemented and daily practiced at all levels in your CSO?
Does the board request feedback regarding gender mainstreaming efforts?
Are abuses and sexual harassment managed correctly by the leadership?</t>
  </si>
  <si>
    <t>Are the members aware of the by-laws, vision, mission, gender policies, objectives, annual plans etc?</t>
  </si>
  <si>
    <t>Are the target groups involved in the execution of project activities? 
Are there participatory processes with joyful pedagogical methods to make everyone understand? 
Is there a positive dialogue, cooperation, networking, and capacity development with stakeholders?</t>
  </si>
  <si>
    <t>Are the decision-makers held responsible in relation to the different stakeholders? 
Is there a policy for how leadership is appointed and removed?
Does the board have the authority to appoint and remove the leadership?</t>
  </si>
  <si>
    <t>Are there mechanisms in place to ensure decision-makers responsibility? 
Does the board present the annual accounts to the annual general assembly for approval?</t>
  </si>
  <si>
    <t>Does your CSO have routines for sharing appropriate information with members?</t>
  </si>
  <si>
    <t>Does your CSO pay taxes for the employees? 
Does your CSO have a social security schemes for the employees? 
Does your CSO pay for the employees’ pensions? 
Does your CSO pay for the employees’ parental leave? 
Does your CSO pay for the employees’ sick leave?</t>
  </si>
  <si>
    <t>Is there a good processes when recruiting new staff?
Are the descriptions of the positions clear on responsibilities and obligations? 
Does new staff have access to relevant information, list of contacts, archives, memories of external and internal meetings? 
Is the integration of new staff to the team good? 
Is there a good team building and administration of personnel?
Are the employee contracts in accordance with national laws?  
When there is rotation of personnel, does the transference of functions work well?
Are there plans for staff development and capacity building? 
Are there annual individual meetings with staff that result in concrete plans of staff development? 
Is the salary scale logic and set to a fair standard, without differences because of gender, ethnicity, origin, age, or religion?</t>
  </si>
  <si>
    <t>Does your CSO monitor the target groups' satisfaction with executed activities and results?</t>
  </si>
  <si>
    <t>Output: 
- Have the executed activities in the annual plan improved anything directly for the target groups (for example: increased knowledge of their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</si>
</sst>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0"/>
      <name val="Arial"/>
    </font>
    <font>
      <sz val="10"/>
      <name val="Arial Narrow"/>
      <family val="2"/>
    </font>
    <font>
      <b/>
      <sz val="10"/>
      <name val="Arial Narrow"/>
      <family val="2"/>
    </font>
    <font>
      <b/>
      <sz val="14"/>
      <name val="Arial Narrow"/>
      <family val="2"/>
    </font>
    <font>
      <sz val="9"/>
      <name val="Arial Narrow"/>
      <family val="2"/>
    </font>
    <font>
      <b/>
      <sz val="9"/>
      <name val="Arial Narrow"/>
      <family val="2"/>
    </font>
    <font>
      <sz val="3"/>
      <name val="Arial Narrow"/>
    </font>
    <font>
      <b/>
      <sz val="3"/>
      <name val="Arial Narrow"/>
    </font>
    <font>
      <b/>
      <sz val="10"/>
      <color rgb="FFFF0000"/>
      <name val="Arial Narrow"/>
    </font>
    <font>
      <sz val="10"/>
      <color rgb="FFFF0000"/>
      <name val="Arial Narrow"/>
    </font>
    <font>
      <u/>
      <sz val="10"/>
      <color theme="10"/>
      <name val="Arial"/>
    </font>
    <font>
      <u/>
      <sz val="10"/>
      <color theme="11"/>
      <name val="Arial"/>
    </font>
  </fonts>
  <fills count="3">
    <fill>
      <patternFill patternType="none"/>
    </fill>
    <fill>
      <patternFill patternType="gray125"/>
    </fill>
    <fill>
      <patternFill patternType="solid">
        <fgColor theme="5" tint="0.59999389629810485"/>
        <bgColor indexed="64"/>
      </patternFill>
    </fill>
  </fills>
  <borders count="11">
    <border>
      <left/>
      <right/>
      <top/>
      <bottom/>
      <diagonal/>
    </border>
    <border>
      <left style="medium">
        <color auto="1"/>
      </left>
      <right style="medium">
        <color auto="1"/>
      </right>
      <top/>
      <bottom/>
      <diagonal/>
    </border>
    <border>
      <left/>
      <right style="medium">
        <color auto="1"/>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s>
  <cellStyleXfs count="43">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99">
    <xf numFmtId="0" fontId="0" fillId="0" borderId="0" xfId="0"/>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lignment vertical="top" wrapText="1"/>
    </xf>
    <xf numFmtId="0" fontId="1" fillId="0" borderId="0" xfId="0" applyFont="1" applyFill="1" applyBorder="1" applyAlignment="1">
      <alignment vertical="center" wrapText="1"/>
    </xf>
    <xf numFmtId="0" fontId="1" fillId="0" borderId="0" xfId="0" applyFont="1"/>
    <xf numFmtId="0" fontId="2" fillId="0" borderId="0" xfId="0" applyFont="1"/>
    <xf numFmtId="1" fontId="4" fillId="0" borderId="0"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164" fontId="1" fillId="0" borderId="0" xfId="0" applyNumberFormat="1" applyFont="1"/>
    <xf numFmtId="164" fontId="1" fillId="0" borderId="0" xfId="0" applyNumberFormat="1" applyFont="1" applyAlignment="1">
      <alignment textRotation="90"/>
    </xf>
    <xf numFmtId="1" fontId="5"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vertical="top" wrapText="1"/>
    </xf>
    <xf numFmtId="0" fontId="2" fillId="0" borderId="0"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Border="1" applyAlignment="1" applyProtection="1">
      <alignment vertical="center" wrapText="1"/>
      <protection locked="0"/>
    </xf>
    <xf numFmtId="0" fontId="2" fillId="0" borderId="0" xfId="0" applyFont="1" applyBorder="1" applyAlignment="1">
      <alignment vertical="center" wrapText="1"/>
    </xf>
    <xf numFmtId="0" fontId="1" fillId="0" borderId="2" xfId="0" applyFont="1" applyFill="1" applyBorder="1" applyAlignment="1">
      <alignment vertical="center" wrapText="1"/>
    </xf>
    <xf numFmtId="0" fontId="2" fillId="0" borderId="2" xfId="0" applyFont="1" applyFill="1" applyBorder="1" applyAlignment="1">
      <alignment vertical="center" wrapText="1"/>
    </xf>
    <xf numFmtId="0" fontId="1" fillId="0" borderId="0" xfId="0" applyFont="1" applyBorder="1" applyAlignment="1">
      <alignment vertical="center" wrapText="1"/>
    </xf>
    <xf numFmtId="1" fontId="1" fillId="0" borderId="1"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164" fontId="2" fillId="0" borderId="1" xfId="0" applyNumberFormat="1" applyFont="1" applyFill="1" applyBorder="1" applyAlignment="1">
      <alignment horizontal="center" vertical="center" wrapText="1"/>
    </xf>
    <xf numFmtId="1" fontId="5" fillId="0" borderId="0" xfId="0" applyNumberFormat="1" applyFont="1" applyFill="1" applyBorder="1" applyAlignment="1">
      <alignment horizontal="center" textRotation="90"/>
    </xf>
    <xf numFmtId="0" fontId="6" fillId="0" borderId="0" xfId="0" applyFont="1" applyFill="1" applyBorder="1" applyAlignment="1">
      <alignment vertical="center" wrapText="1"/>
    </xf>
    <xf numFmtId="0" fontId="6" fillId="0" borderId="0" xfId="0" applyFont="1" applyFill="1" applyBorder="1" applyAlignment="1">
      <alignment vertical="top" wrapText="1"/>
    </xf>
    <xf numFmtId="1" fontId="6" fillId="0" borderId="0" xfId="0" applyNumberFormat="1" applyFont="1" applyFill="1" applyBorder="1" applyAlignment="1">
      <alignment horizontal="center" vertical="center" wrapText="1"/>
    </xf>
    <xf numFmtId="0" fontId="1" fillId="0" borderId="1" xfId="0" applyFont="1" applyFill="1" applyBorder="1" applyAlignment="1">
      <alignment vertical="top" wrapText="1"/>
    </xf>
    <xf numFmtId="1"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6" fillId="0" borderId="2" xfId="0" applyFont="1" applyFill="1" applyBorder="1" applyAlignment="1">
      <alignment vertical="center" wrapText="1"/>
    </xf>
    <xf numFmtId="0" fontId="8" fillId="0" borderId="0" xfId="0" applyFont="1"/>
    <xf numFmtId="164" fontId="8" fillId="0" borderId="0" xfId="0" applyNumberFormat="1" applyFont="1"/>
    <xf numFmtId="0" fontId="1" fillId="0" borderId="7" xfId="0" applyFont="1" applyFill="1" applyBorder="1" applyAlignment="1">
      <alignment vertical="center"/>
    </xf>
    <xf numFmtId="0" fontId="1" fillId="0" borderId="1" xfId="0" applyFont="1" applyFill="1" applyBorder="1" applyAlignment="1">
      <alignment vertical="center"/>
    </xf>
    <xf numFmtId="0" fontId="6" fillId="0" borderId="1" xfId="0" applyFont="1" applyFill="1" applyBorder="1" applyAlignment="1">
      <alignment vertical="center"/>
    </xf>
    <xf numFmtId="0" fontId="6" fillId="0" borderId="0" xfId="0" applyFont="1" applyFill="1" applyBorder="1" applyAlignment="1">
      <alignment horizontal="left" vertical="center" wrapText="1"/>
    </xf>
    <xf numFmtId="0" fontId="9" fillId="0" borderId="2" xfId="0" applyFont="1" applyFill="1" applyBorder="1" applyAlignment="1">
      <alignment vertical="center" wrapText="1"/>
    </xf>
    <xf numFmtId="1" fontId="2" fillId="0" borderId="0" xfId="0" applyNumberFormat="1" applyFont="1" applyFill="1" applyBorder="1" applyAlignment="1">
      <alignment horizontal="center" textRotation="90"/>
    </xf>
    <xf numFmtId="1" fontId="1" fillId="0" borderId="0" xfId="0" applyNumberFormat="1" applyFont="1" applyBorder="1" applyAlignment="1">
      <alignment horizontal="center" vertical="center"/>
    </xf>
    <xf numFmtId="1" fontId="2"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xf>
    <xf numFmtId="1" fontId="1" fillId="0" borderId="1" xfId="0" applyNumberFormat="1" applyFont="1" applyFill="1" applyBorder="1" applyAlignment="1" applyProtection="1">
      <alignment horizontal="center" vertical="center" wrapText="1"/>
      <protection locked="0"/>
    </xf>
    <xf numFmtId="1" fontId="6" fillId="0" borderId="1" xfId="0" applyNumberFormat="1" applyFont="1" applyFill="1" applyBorder="1" applyAlignment="1">
      <alignment horizontal="center" vertical="center" wrapText="1"/>
    </xf>
    <xf numFmtId="1" fontId="1" fillId="0" borderId="1" xfId="0" applyNumberFormat="1" applyFont="1" applyFill="1" applyBorder="1" applyAlignment="1">
      <alignment vertical="center" wrapText="1"/>
    </xf>
    <xf numFmtId="1" fontId="1" fillId="0" borderId="0" xfId="0" applyNumberFormat="1" applyFont="1" applyFill="1" applyBorder="1" applyAlignment="1">
      <alignment vertical="center" wrapText="1"/>
    </xf>
    <xf numFmtId="1" fontId="2" fillId="0" borderId="1" xfId="0" applyNumberFormat="1" applyFont="1" applyFill="1" applyBorder="1" applyAlignment="1">
      <alignment vertical="center" wrapText="1"/>
    </xf>
    <xf numFmtId="0" fontId="2" fillId="0" borderId="1" xfId="0" applyFont="1" applyFill="1" applyBorder="1" applyAlignment="1">
      <alignment vertical="center" wrapText="1"/>
    </xf>
    <xf numFmtId="1" fontId="7" fillId="0" borderId="0" xfId="0" applyNumberFormat="1"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1" fontId="2" fillId="0" borderId="0" xfId="0" applyNumberFormat="1" applyFont="1" applyFill="1" applyBorder="1" applyAlignment="1">
      <alignment vertical="top" wrapText="1"/>
    </xf>
    <xf numFmtId="0" fontId="1" fillId="0" borderId="0" xfId="0" applyFont="1" applyAlignment="1">
      <alignment wrapText="1"/>
    </xf>
    <xf numFmtId="0" fontId="8" fillId="0" borderId="0" xfId="0" applyFont="1" applyAlignment="1">
      <alignment wrapText="1"/>
    </xf>
    <xf numFmtId="0" fontId="9" fillId="0" borderId="0" xfId="0" applyFont="1" applyAlignment="1">
      <alignment wrapText="1"/>
    </xf>
    <xf numFmtId="164" fontId="9" fillId="0" borderId="0" xfId="0" applyNumberFormat="1" applyFont="1"/>
    <xf numFmtId="0" fontId="1" fillId="0" borderId="0" xfId="0" applyFont="1" applyAlignment="1">
      <alignment horizontal="left" vertical="center" wrapText="1"/>
    </xf>
    <xf numFmtId="0" fontId="2" fillId="2" borderId="6" xfId="0" applyFont="1" applyFill="1" applyBorder="1" applyAlignment="1">
      <alignment vertical="center"/>
    </xf>
    <xf numFmtId="0" fontId="2" fillId="2" borderId="3" xfId="0" applyFont="1" applyFill="1" applyBorder="1" applyAlignment="1">
      <alignment vertical="center" wrapText="1"/>
    </xf>
    <xf numFmtId="0" fontId="2" fillId="2" borderId="3" xfId="0" applyFont="1" applyFill="1" applyBorder="1" applyAlignment="1">
      <alignment horizontal="left" vertical="center" wrapText="1"/>
    </xf>
    <xf numFmtId="1" fontId="2" fillId="2" borderId="6" xfId="0" applyNumberFormat="1" applyFont="1" applyFill="1" applyBorder="1" applyAlignment="1">
      <alignment horizontal="center" vertical="center" wrapText="1"/>
    </xf>
    <xf numFmtId="1" fontId="2" fillId="2" borderId="3" xfId="0" applyNumberFormat="1" applyFont="1" applyFill="1" applyBorder="1" applyAlignment="1">
      <alignment horizontal="center" vertical="center" wrapText="1"/>
    </xf>
    <xf numFmtId="1" fontId="2" fillId="2" borderId="5" xfId="0" applyNumberFormat="1" applyFont="1" applyFill="1" applyBorder="1" applyAlignment="1">
      <alignment horizontal="center" vertical="center" wrapText="1"/>
    </xf>
    <xf numFmtId="164" fontId="2" fillId="2" borderId="6" xfId="0" applyNumberFormat="1" applyFont="1" applyFill="1" applyBorder="1" applyAlignment="1">
      <alignment horizontal="center" vertical="center" wrapText="1"/>
    </xf>
    <xf numFmtId="0" fontId="2" fillId="2" borderId="5" xfId="0" applyFont="1" applyFill="1" applyBorder="1" applyAlignment="1">
      <alignment vertical="center" wrapText="1"/>
    </xf>
    <xf numFmtId="0" fontId="2" fillId="2" borderId="3" xfId="0" applyFont="1" applyFill="1" applyBorder="1" applyAlignment="1">
      <alignment vertical="top" wrapText="1"/>
    </xf>
    <xf numFmtId="1" fontId="2" fillId="2" borderId="4" xfId="0" applyNumberFormat="1" applyFont="1" applyFill="1" applyBorder="1" applyAlignment="1">
      <alignment horizontal="center" vertical="center" wrapText="1"/>
    </xf>
    <xf numFmtId="1" fontId="5" fillId="2" borderId="3" xfId="0" applyNumberFormat="1" applyFont="1" applyFill="1" applyBorder="1" applyAlignment="1">
      <alignment horizontal="center" vertical="center" wrapText="1"/>
    </xf>
    <xf numFmtId="0" fontId="1" fillId="2" borderId="6" xfId="0" applyFont="1" applyFill="1" applyBorder="1" applyAlignment="1">
      <alignment vertical="center"/>
    </xf>
    <xf numFmtId="0" fontId="1" fillId="2" borderId="5" xfId="0" applyFont="1" applyFill="1" applyBorder="1" applyAlignment="1">
      <alignment vertical="center" wrapText="1"/>
    </xf>
    <xf numFmtId="1" fontId="2" fillId="2" borderId="3" xfId="0" applyNumberFormat="1" applyFont="1" applyFill="1" applyBorder="1" applyAlignment="1">
      <alignment vertical="top" wrapText="1"/>
    </xf>
    <xf numFmtId="0" fontId="2" fillId="2" borderId="4" xfId="0" applyFont="1" applyFill="1" applyBorder="1" applyAlignment="1">
      <alignment vertical="center"/>
    </xf>
    <xf numFmtId="1" fontId="8" fillId="2" borderId="3" xfId="0" applyNumberFormat="1" applyFont="1" applyFill="1" applyBorder="1" applyAlignment="1">
      <alignment horizontal="center" vertical="center" wrapText="1"/>
    </xf>
    <xf numFmtId="0" fontId="8" fillId="2" borderId="3" xfId="0" applyFont="1" applyFill="1" applyBorder="1" applyAlignment="1">
      <alignment vertical="center" wrapText="1"/>
    </xf>
    <xf numFmtId="0" fontId="8" fillId="2" borderId="5" xfId="0" applyFont="1" applyFill="1" applyBorder="1" applyAlignment="1">
      <alignment vertical="center" wrapText="1"/>
    </xf>
    <xf numFmtId="0" fontId="8" fillId="2" borderId="3" xfId="0" applyFont="1" applyFill="1" applyBorder="1" applyAlignment="1">
      <alignment vertical="top" wrapText="1"/>
    </xf>
    <xf numFmtId="0" fontId="6" fillId="2" borderId="6" xfId="0" applyFont="1" applyFill="1" applyBorder="1" applyAlignment="1">
      <alignment vertical="center"/>
    </xf>
    <xf numFmtId="0" fontId="6" fillId="2" borderId="3" xfId="0" applyFont="1" applyFill="1" applyBorder="1" applyAlignment="1">
      <alignment vertical="center" wrapText="1"/>
    </xf>
    <xf numFmtId="0" fontId="6" fillId="2" borderId="3" xfId="0" applyFont="1" applyFill="1" applyBorder="1" applyAlignment="1">
      <alignment horizontal="left" vertical="center" wrapText="1"/>
    </xf>
    <xf numFmtId="1" fontId="6" fillId="2" borderId="6"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xf>
    <xf numFmtId="1" fontId="6" fillId="2" borderId="3" xfId="0" applyNumberFormat="1" applyFont="1" applyFill="1" applyBorder="1" applyAlignment="1">
      <alignment vertical="center" wrapText="1"/>
    </xf>
    <xf numFmtId="1" fontId="7" fillId="2" borderId="6" xfId="0" applyNumberFormat="1" applyFont="1" applyFill="1" applyBorder="1" applyAlignment="1">
      <alignment vertical="center" wrapText="1"/>
    </xf>
    <xf numFmtId="0" fontId="7" fillId="2" borderId="6" xfId="0" applyFont="1" applyFill="1" applyBorder="1" applyAlignment="1">
      <alignment vertical="center" wrapText="1"/>
    </xf>
    <xf numFmtId="1" fontId="7" fillId="2" borderId="3" xfId="0" applyNumberFormat="1" applyFont="1" applyFill="1" applyBorder="1" applyAlignment="1">
      <alignment horizontal="center" vertical="center" wrapText="1"/>
    </xf>
    <xf numFmtId="0" fontId="6" fillId="2" borderId="5" xfId="0" applyFont="1" applyFill="1" applyBorder="1" applyAlignment="1">
      <alignment vertical="center" wrapText="1"/>
    </xf>
    <xf numFmtId="0" fontId="6" fillId="2" borderId="3" xfId="0" applyFont="1" applyFill="1" applyBorder="1" applyAlignment="1">
      <alignment vertical="top" wrapText="1"/>
    </xf>
    <xf numFmtId="1" fontId="5" fillId="0" borderId="7" xfId="0" applyNumberFormat="1" applyFont="1" applyFill="1" applyBorder="1" applyAlignment="1">
      <alignment horizontal="center" vertical="center" textRotation="90" wrapText="1"/>
    </xf>
    <xf numFmtId="1" fontId="5" fillId="0" borderId="1" xfId="0" applyNumberFormat="1"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2" xfId="0" applyFont="1" applyFill="1" applyBorder="1" applyAlignment="1">
      <alignment horizontal="center" vertical="center" wrapText="1"/>
    </xf>
    <xf numFmtId="1" fontId="2" fillId="0" borderId="7" xfId="0" applyNumberFormat="1" applyFont="1" applyFill="1" applyBorder="1" applyAlignment="1">
      <alignment horizontal="center" vertical="center" textRotation="90"/>
    </xf>
    <xf numFmtId="1" fontId="2" fillId="0" borderId="1" xfId="0" applyNumberFormat="1" applyFont="1" applyFill="1" applyBorder="1" applyAlignment="1">
      <alignment horizontal="center" vertical="center" textRotation="90"/>
    </xf>
  </cellXfs>
  <cellStyles count="43">
    <cellStyle name="Följd hyperlänk" xfId="2" builtinId="9" hidden="1"/>
    <cellStyle name="Följd hyperlänk" xfId="4" builtinId="9" hidden="1"/>
    <cellStyle name="Följd hyperlänk" xfId="6" builtinId="9" hidden="1"/>
    <cellStyle name="Följd hyperlänk" xfId="8" builtinId="9" hidden="1"/>
    <cellStyle name="Följd hyperlänk" xfId="10" builtinId="9" hidden="1"/>
    <cellStyle name="Följd hyperlänk" xfId="12" builtinId="9" hidden="1"/>
    <cellStyle name="Följd hyperlänk" xfId="14" builtinId="9" hidden="1"/>
    <cellStyle name="Följd hyperlänk" xfId="16" builtinId="9" hidden="1"/>
    <cellStyle name="Följd hyperlänk" xfId="18" builtinId="9" hidden="1"/>
    <cellStyle name="Följd hyperlänk" xfId="20" builtinId="9" hidden="1"/>
    <cellStyle name="Följd hyperlänk" xfId="22" builtinId="9" hidden="1"/>
    <cellStyle name="Följd hyperlänk" xfId="24" builtinId="9" hidden="1"/>
    <cellStyle name="Följd hyperlänk" xfId="26" builtinId="9" hidden="1"/>
    <cellStyle name="Följd hyperlänk" xfId="28" builtinId="9" hidden="1"/>
    <cellStyle name="Följd hyperlänk" xfId="30" builtinId="9" hidden="1"/>
    <cellStyle name="Följd hyperlänk" xfId="32" builtinId="9" hidden="1"/>
    <cellStyle name="Följd hyperlänk" xfId="34" builtinId="9" hidden="1"/>
    <cellStyle name="Följd hyperlänk" xfId="36" builtinId="9" hidden="1"/>
    <cellStyle name="Följd hyperlänk" xfId="38" builtinId="9" hidden="1"/>
    <cellStyle name="Följd hyperlänk" xfId="40" builtinId="9" hidden="1"/>
    <cellStyle name="Följd hyperlänk" xfId="42" builtinId="9" hidden="1"/>
    <cellStyle name="Hyperlänk" xfId="1" builtinId="8" hidden="1"/>
    <cellStyle name="Hyperlänk" xfId="3" builtinId="8" hidden="1"/>
    <cellStyle name="Hyperlänk" xfId="5" builtinId="8" hidden="1"/>
    <cellStyle name="Hyperlänk" xfId="7" builtinId="8" hidden="1"/>
    <cellStyle name="Hyperlänk" xfId="9" builtinId="8" hidden="1"/>
    <cellStyle name="Hyperlänk" xfId="11" builtinId="8" hidden="1"/>
    <cellStyle name="Hyperlänk" xfId="13" builtinId="8" hidden="1"/>
    <cellStyle name="Hyperlänk" xfId="15" builtinId="8" hidden="1"/>
    <cellStyle name="Hyperlänk" xfId="17" builtinId="8" hidden="1"/>
    <cellStyle name="Hyperlänk" xfId="19" builtinId="8" hidden="1"/>
    <cellStyle name="Hyperlänk" xfId="21" builtinId="8" hidden="1"/>
    <cellStyle name="Hyperlänk" xfId="23" builtinId="8" hidden="1"/>
    <cellStyle name="Hyperlänk" xfId="25" builtinId="8" hidden="1"/>
    <cellStyle name="Hyperlänk" xfId="27" builtinId="8" hidden="1"/>
    <cellStyle name="Hyperlänk" xfId="29" builtinId="8" hidden="1"/>
    <cellStyle name="Hyperlänk" xfId="31" builtinId="8" hidden="1"/>
    <cellStyle name="Hyperlänk" xfId="33" builtinId="8" hidden="1"/>
    <cellStyle name="Hyperlänk" xfId="35" builtinId="8" hidden="1"/>
    <cellStyle name="Hyperlänk" xfId="37" builtinId="8" hidden="1"/>
    <cellStyle name="Hyperlänk" xfId="39" builtinId="8" hidden="1"/>
    <cellStyle name="Hyperlänk" xfId="41" builtinId="8" hidden="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28"/>
    </mc:Choice>
    <mc:Fallback>
      <c:style val="28"/>
    </mc:Fallback>
  </mc:AlternateContent>
  <c:chart>
    <c:autoTitleDeleted val="0"/>
    <c:plotArea>
      <c:layout/>
      <c:radarChart>
        <c:radarStyle val="marker"/>
        <c:varyColors val="0"/>
        <c:ser>
          <c:idx val="0"/>
          <c:order val="0"/>
          <c:cat>
            <c:strRef>
              <c:f>'Graph Main-indicators'!$A$4:$A$13</c:f>
              <c:strCache>
                <c:ptCount val="10"/>
                <c:pt idx="0">
                  <c:v>1        National context</c:v>
                </c:pt>
                <c:pt idx="1">
                  <c:v>2a        Internal democracy in your CSO</c:v>
                </c:pt>
                <c:pt idx="2">
                  <c:v>2b       Annual general meetings in your CSO</c:v>
                </c:pt>
                <c:pt idx="3">
                  <c:v>2c      Gender mainstreaming in your CSO</c:v>
                </c:pt>
                <c:pt idx="4">
                  <c:v>2d      Participation in your CSO</c:v>
                </c:pt>
                <c:pt idx="5">
                  <c:v>2e      Representation - legitimation of your CSO</c:v>
                </c:pt>
                <c:pt idx="6">
                  <c:v>2f       Accountability in your CSO</c:v>
                </c:pt>
                <c:pt idx="7">
                  <c:v>2g        Transparency in your CSO</c:v>
                </c:pt>
                <c:pt idx="8">
                  <c:v>2h      Human resources</c:v>
                </c:pt>
                <c:pt idx="9">
                  <c:v>3        Activities, results and evaluations</c:v>
                </c:pt>
              </c:strCache>
            </c:strRef>
          </c:cat>
          <c:val>
            <c:numRef>
              <c:f>'Graph Main-indicators'!$B$4:$B$13</c:f>
              <c:numCache>
                <c:formatCode>0.0</c:formatCode>
                <c:ptCount val="10"/>
                <c:pt idx="0">
                  <c:v>2.4444444444444446</c:v>
                </c:pt>
                <c:pt idx="1">
                  <c:v>3.8157894736842102</c:v>
                </c:pt>
                <c:pt idx="2">
                  <c:v>3.267605633802817</c:v>
                </c:pt>
                <c:pt idx="3">
                  <c:v>3.4102564102564101</c:v>
                </c:pt>
                <c:pt idx="4">
                  <c:v>2.8260869565217392</c:v>
                </c:pt>
                <c:pt idx="5">
                  <c:v>4.0568141592920357</c:v>
                </c:pt>
                <c:pt idx="6">
                  <c:v>2.2571428571428571</c:v>
                </c:pt>
                <c:pt idx="7">
                  <c:v>3.1363636363636362</c:v>
                </c:pt>
                <c:pt idx="8">
                  <c:v>2.5215140731154961</c:v>
                </c:pt>
                <c:pt idx="9">
                  <c:v>2.6266666666666665</c:v>
                </c:pt>
              </c:numCache>
            </c:numRef>
          </c:val>
          <c:extLst>
            <c:ext xmlns:c16="http://schemas.microsoft.com/office/drawing/2014/chart" uri="{C3380CC4-5D6E-409C-BE32-E72D297353CC}">
              <c16:uniqueId val="{00000000-99BE-B94E-B9C0-157AE4FF34F6}"/>
            </c:ext>
          </c:extLst>
        </c:ser>
        <c:dLbls>
          <c:showLegendKey val="0"/>
          <c:showVal val="0"/>
          <c:showCatName val="0"/>
          <c:showSerName val="0"/>
          <c:showPercent val="0"/>
          <c:showBubbleSize val="0"/>
        </c:dLbls>
        <c:axId val="-2143104680"/>
        <c:axId val="-2143093160"/>
      </c:radarChart>
      <c:catAx>
        <c:axId val="-2143104680"/>
        <c:scaling>
          <c:orientation val="minMax"/>
        </c:scaling>
        <c:delete val="0"/>
        <c:axPos val="b"/>
        <c:majorGridlines/>
        <c:numFmt formatCode="General" sourceLinked="0"/>
        <c:majorTickMark val="out"/>
        <c:minorTickMark val="none"/>
        <c:tickLblPos val="nextTo"/>
        <c:crossAx val="-2143093160"/>
        <c:crosses val="autoZero"/>
        <c:auto val="1"/>
        <c:lblAlgn val="ctr"/>
        <c:lblOffset val="100"/>
        <c:noMultiLvlLbl val="0"/>
      </c:catAx>
      <c:valAx>
        <c:axId val="-2143093160"/>
        <c:scaling>
          <c:orientation val="minMax"/>
          <c:max val="7"/>
        </c:scaling>
        <c:delete val="0"/>
        <c:axPos val="l"/>
        <c:majorGridlines/>
        <c:numFmt formatCode="0.0" sourceLinked="1"/>
        <c:majorTickMark val="cross"/>
        <c:minorTickMark val="none"/>
        <c:tickLblPos val="nextTo"/>
        <c:crossAx val="-2143104680"/>
        <c:crosses val="autoZero"/>
        <c:crossBetween val="between"/>
        <c:minorUnit val="1"/>
      </c:valAx>
    </c:plotArea>
    <c:plotVisOnly val="1"/>
    <c:dispBlanksAs val="gap"/>
    <c:showDLblsOverMax val="0"/>
  </c:chart>
  <c:txPr>
    <a:bodyPr/>
    <a:lstStyle/>
    <a:p>
      <a:pPr>
        <a:defRPr b="1"/>
      </a:pPr>
      <a:endParaRPr lang="sv-SE"/>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481918673852201E-2"/>
          <c:y val="5.32994593589763E-2"/>
          <c:w val="0.967469452653138"/>
          <c:h val="0.82994872430405997"/>
        </c:manualLayout>
      </c:layout>
      <c:barChart>
        <c:barDir val="col"/>
        <c:grouping val="clustered"/>
        <c:varyColors val="0"/>
        <c:ser>
          <c:idx val="0"/>
          <c:order val="0"/>
          <c:spPr>
            <a:solidFill>
              <a:srgbClr val="9999FF"/>
            </a:solidFill>
            <a:ln w="12700">
              <a:solidFill>
                <a:srgbClr val="000000"/>
              </a:solidFill>
              <a:prstDash val="solid"/>
            </a:ln>
          </c:spPr>
          <c:invertIfNegative val="0"/>
          <c:cat>
            <c:strRef>
              <c:f>'Graph Sub-indicators'!$A$4:$A$65</c:f>
              <c:strCache>
                <c:ptCount val="62"/>
                <c:pt idx="0">
                  <c:v>1        National context</c:v>
                </c:pt>
                <c:pt idx="1">
                  <c:v>1.1</c:v>
                </c:pt>
                <c:pt idx="2">
                  <c:v>1.2</c:v>
                </c:pt>
                <c:pt idx="3">
                  <c:v>1.3</c:v>
                </c:pt>
                <c:pt idx="4">
                  <c:v>2a        Internal democracy in your CSO</c:v>
                </c:pt>
                <c:pt idx="5">
                  <c:v>2a.1</c:v>
                </c:pt>
                <c:pt idx="6">
                  <c:v>2a.2</c:v>
                </c:pt>
                <c:pt idx="7">
                  <c:v>2a.3</c:v>
                </c:pt>
                <c:pt idx="8">
                  <c:v>2a.4</c:v>
                </c:pt>
                <c:pt idx="9">
                  <c:v>2a.5</c:v>
                </c:pt>
                <c:pt idx="10">
                  <c:v>2a.6</c:v>
                </c:pt>
                <c:pt idx="11">
                  <c:v>2b       Annual general meetings in your CSO</c:v>
                </c:pt>
                <c:pt idx="12">
                  <c:v>2b.1</c:v>
                </c:pt>
                <c:pt idx="13">
                  <c:v>2b.2</c:v>
                </c:pt>
                <c:pt idx="14">
                  <c:v>2b.3</c:v>
                </c:pt>
                <c:pt idx="15">
                  <c:v>2b.4</c:v>
                </c:pt>
                <c:pt idx="16">
                  <c:v>2b.5</c:v>
                </c:pt>
                <c:pt idx="17">
                  <c:v>2b.6</c:v>
                </c:pt>
                <c:pt idx="18">
                  <c:v>2b.7</c:v>
                </c:pt>
                <c:pt idx="19">
                  <c:v>2b.8</c:v>
                </c:pt>
                <c:pt idx="20">
                  <c:v>2c      Gender mainstreaming in your CSO</c:v>
                </c:pt>
                <c:pt idx="21">
                  <c:v>2c.1</c:v>
                </c:pt>
                <c:pt idx="22">
                  <c:v>2c.2</c:v>
                </c:pt>
                <c:pt idx="23">
                  <c:v>2c.3</c:v>
                </c:pt>
                <c:pt idx="24">
                  <c:v>2c.4</c:v>
                </c:pt>
                <c:pt idx="25">
                  <c:v>2d      Participation in your CSO</c:v>
                </c:pt>
                <c:pt idx="26">
                  <c:v>2d.1</c:v>
                </c:pt>
                <c:pt idx="27">
                  <c:v>2d.2</c:v>
                </c:pt>
                <c:pt idx="28">
                  <c:v>2d.3</c:v>
                </c:pt>
                <c:pt idx="29">
                  <c:v>2d.4</c:v>
                </c:pt>
                <c:pt idx="30">
                  <c:v>2d.5</c:v>
                </c:pt>
                <c:pt idx="31">
                  <c:v>2e      Representation - legitimation of your CSO</c:v>
                </c:pt>
                <c:pt idx="32">
                  <c:v>2e.1</c:v>
                </c:pt>
                <c:pt idx="33">
                  <c:v>2e.2</c:v>
                </c:pt>
                <c:pt idx="34">
                  <c:v>2e.3</c:v>
                </c:pt>
                <c:pt idx="35">
                  <c:v>2e.4</c:v>
                </c:pt>
                <c:pt idx="36">
                  <c:v>2f       Accountability in your CSO</c:v>
                </c:pt>
                <c:pt idx="37">
                  <c:v>2f.1</c:v>
                </c:pt>
                <c:pt idx="38">
                  <c:v>2f.2</c:v>
                </c:pt>
                <c:pt idx="39">
                  <c:v>2f.3</c:v>
                </c:pt>
                <c:pt idx="40">
                  <c:v>2f.4</c:v>
                </c:pt>
                <c:pt idx="41">
                  <c:v>2g        Transparency in your CSO</c:v>
                </c:pt>
                <c:pt idx="42">
                  <c:v>2g.1</c:v>
                </c:pt>
                <c:pt idx="43">
                  <c:v>2g.2</c:v>
                </c:pt>
                <c:pt idx="44">
                  <c:v>2g.3</c:v>
                </c:pt>
                <c:pt idx="45">
                  <c:v>2g.4</c:v>
                </c:pt>
                <c:pt idx="46">
                  <c:v>2g.5</c:v>
                </c:pt>
                <c:pt idx="47">
                  <c:v>2h      Human resources</c:v>
                </c:pt>
                <c:pt idx="48">
                  <c:v>2h.1</c:v>
                </c:pt>
                <c:pt idx="49">
                  <c:v>2h.2</c:v>
                </c:pt>
                <c:pt idx="50">
                  <c:v>2h.3</c:v>
                </c:pt>
                <c:pt idx="51">
                  <c:v>2h.4</c:v>
                </c:pt>
                <c:pt idx="52">
                  <c:v>2h.5</c:v>
                </c:pt>
                <c:pt idx="53">
                  <c:v>3        Activities, results and evaluations</c:v>
                </c:pt>
                <c:pt idx="54">
                  <c:v>3.1</c:v>
                </c:pt>
                <c:pt idx="55">
                  <c:v>3.2</c:v>
                </c:pt>
                <c:pt idx="56">
                  <c:v>3.3</c:v>
                </c:pt>
                <c:pt idx="57">
                  <c:v>3.4</c:v>
                </c:pt>
                <c:pt idx="58">
                  <c:v>3.5</c:v>
                </c:pt>
                <c:pt idx="59">
                  <c:v>3.6</c:v>
                </c:pt>
                <c:pt idx="60">
                  <c:v>3.7</c:v>
                </c:pt>
                <c:pt idx="61">
                  <c:v>3.8</c:v>
                </c:pt>
              </c:strCache>
            </c:strRef>
          </c:cat>
          <c:val>
            <c:numRef>
              <c:f>'Graph Sub-indicators'!$B$4:$B$65</c:f>
              <c:numCache>
                <c:formatCode>0.0</c:formatCode>
                <c:ptCount val="62"/>
                <c:pt idx="1">
                  <c:v>2</c:v>
                </c:pt>
                <c:pt idx="2">
                  <c:v>1.2222222222222223</c:v>
                </c:pt>
                <c:pt idx="3">
                  <c:v>4.1111111111111107</c:v>
                </c:pt>
                <c:pt idx="4">
                  <c:v>3.8157894736842102</c:v>
                </c:pt>
                <c:pt idx="5">
                  <c:v>2.75</c:v>
                </c:pt>
                <c:pt idx="6">
                  <c:v>3.3333333333333335</c:v>
                </c:pt>
                <c:pt idx="7">
                  <c:v>4.625</c:v>
                </c:pt>
                <c:pt idx="8">
                  <c:v>5.3260869565217392</c:v>
                </c:pt>
                <c:pt idx="9">
                  <c:v>5</c:v>
                </c:pt>
                <c:pt idx="10">
                  <c:v>2</c:v>
                </c:pt>
                <c:pt idx="11">
                  <c:v>3.267605633802817</c:v>
                </c:pt>
                <c:pt idx="12">
                  <c:v>2.25</c:v>
                </c:pt>
                <c:pt idx="13">
                  <c:v>3.1428571428571428</c:v>
                </c:pt>
                <c:pt idx="14">
                  <c:v>2</c:v>
                </c:pt>
                <c:pt idx="15">
                  <c:v>3.6666666666666665</c:v>
                </c:pt>
                <c:pt idx="16">
                  <c:v>4.1111111111111107</c:v>
                </c:pt>
                <c:pt idx="17">
                  <c:v>5.7777777777777777</c:v>
                </c:pt>
                <c:pt idx="18">
                  <c:v>2.4</c:v>
                </c:pt>
                <c:pt idx="19">
                  <c:v>2.8</c:v>
                </c:pt>
                <c:pt idx="20">
                  <c:v>3.4102564102564101</c:v>
                </c:pt>
                <c:pt idx="21">
                  <c:v>3.8</c:v>
                </c:pt>
                <c:pt idx="22">
                  <c:v>2.8</c:v>
                </c:pt>
                <c:pt idx="23">
                  <c:v>2.8</c:v>
                </c:pt>
                <c:pt idx="24">
                  <c:v>4.333333333333333</c:v>
                </c:pt>
                <c:pt idx="25">
                  <c:v>2.8260869565217392</c:v>
                </c:pt>
                <c:pt idx="26">
                  <c:v>6</c:v>
                </c:pt>
                <c:pt idx="27">
                  <c:v>2.8</c:v>
                </c:pt>
                <c:pt idx="28">
                  <c:v>0.44444444444444442</c:v>
                </c:pt>
                <c:pt idx="29">
                  <c:v>1.8</c:v>
                </c:pt>
                <c:pt idx="30">
                  <c:v>3.5555555555555554</c:v>
                </c:pt>
                <c:pt idx="31">
                  <c:v>4.0568141592920357</c:v>
                </c:pt>
                <c:pt idx="32">
                  <c:v>3.25</c:v>
                </c:pt>
                <c:pt idx="33">
                  <c:v>5.0866621530128633</c:v>
                </c:pt>
                <c:pt idx="34">
                  <c:v>4</c:v>
                </c:pt>
                <c:pt idx="35">
                  <c:v>3.75</c:v>
                </c:pt>
                <c:pt idx="36">
                  <c:v>2.2571428571428571</c:v>
                </c:pt>
                <c:pt idx="37">
                  <c:v>3</c:v>
                </c:pt>
                <c:pt idx="38">
                  <c:v>2.5</c:v>
                </c:pt>
                <c:pt idx="39">
                  <c:v>2.8888888888888888</c:v>
                </c:pt>
                <c:pt idx="40">
                  <c:v>0.9</c:v>
                </c:pt>
                <c:pt idx="41">
                  <c:v>3.1363636363636362</c:v>
                </c:pt>
                <c:pt idx="42">
                  <c:v>2.7777777777777777</c:v>
                </c:pt>
                <c:pt idx="43">
                  <c:v>2.5</c:v>
                </c:pt>
                <c:pt idx="44">
                  <c:v>4.2222222222222223</c:v>
                </c:pt>
                <c:pt idx="45">
                  <c:v>3.3333333333333335</c:v>
                </c:pt>
                <c:pt idx="46">
                  <c:v>2.8571428571428572</c:v>
                </c:pt>
                <c:pt idx="47">
                  <c:v>2.5215140731154961</c:v>
                </c:pt>
                <c:pt idx="48">
                  <c:v>0.44444444444444442</c:v>
                </c:pt>
                <c:pt idx="49">
                  <c:v>0.55555555555555558</c:v>
                </c:pt>
                <c:pt idx="50">
                  <c:v>4.5</c:v>
                </c:pt>
                <c:pt idx="51">
                  <c:v>5.1700468018720747</c:v>
                </c:pt>
                <c:pt idx="52">
                  <c:v>1.4285714285714286</c:v>
                </c:pt>
                <c:pt idx="53">
                  <c:v>2.6266666666666665</c:v>
                </c:pt>
                <c:pt idx="54">
                  <c:v>3.8</c:v>
                </c:pt>
                <c:pt idx="55">
                  <c:v>4.7</c:v>
                </c:pt>
                <c:pt idx="56">
                  <c:v>3</c:v>
                </c:pt>
                <c:pt idx="57">
                  <c:v>3.6666666666666665</c:v>
                </c:pt>
                <c:pt idx="58">
                  <c:v>2.2000000000000002</c:v>
                </c:pt>
                <c:pt idx="59">
                  <c:v>1.6</c:v>
                </c:pt>
                <c:pt idx="60">
                  <c:v>0.75</c:v>
                </c:pt>
                <c:pt idx="61">
                  <c:v>0.625</c:v>
                </c:pt>
              </c:numCache>
            </c:numRef>
          </c:val>
          <c:extLst>
            <c:ext xmlns:c16="http://schemas.microsoft.com/office/drawing/2014/chart" uri="{C3380CC4-5D6E-409C-BE32-E72D297353CC}">
              <c16:uniqueId val="{00000000-BFCB-CF4A-9149-553205332875}"/>
            </c:ext>
          </c:extLst>
        </c:ser>
        <c:dLbls>
          <c:showLegendKey val="0"/>
          <c:showVal val="0"/>
          <c:showCatName val="0"/>
          <c:showSerName val="0"/>
          <c:showPercent val="0"/>
          <c:showBubbleSize val="0"/>
        </c:dLbls>
        <c:gapWidth val="150"/>
        <c:axId val="2120964232"/>
        <c:axId val="-2143027336"/>
      </c:barChart>
      <c:catAx>
        <c:axId val="2120964232"/>
        <c:scaling>
          <c:orientation val="minMax"/>
        </c:scaling>
        <c:delete val="0"/>
        <c:axPos val="b"/>
        <c:majorGridlines/>
        <c:numFmt formatCode="General" sourceLinked="1"/>
        <c:majorTickMark val="out"/>
        <c:minorTickMark val="none"/>
        <c:tickLblPos val="nextTo"/>
        <c:spPr>
          <a:ln w="3175">
            <a:solidFill>
              <a:srgbClr val="000000"/>
            </a:solidFill>
            <a:prstDash val="solid"/>
          </a:ln>
        </c:spPr>
        <c:txPr>
          <a:bodyPr rot="-5400000" vert="horz"/>
          <a:lstStyle/>
          <a:p>
            <a:pPr>
              <a:defRPr sz="650" b="1" i="0" u="none" strike="noStrike" baseline="0">
                <a:solidFill>
                  <a:srgbClr val="000000"/>
                </a:solidFill>
                <a:latin typeface="Arial"/>
                <a:ea typeface="Arial"/>
                <a:cs typeface="Arial"/>
              </a:defRPr>
            </a:pPr>
            <a:endParaRPr lang="sv-SE"/>
          </a:p>
        </c:txPr>
        <c:crossAx val="-2143027336"/>
        <c:crosses val="autoZero"/>
        <c:auto val="1"/>
        <c:lblAlgn val="ctr"/>
        <c:lblOffset val="100"/>
        <c:tickLblSkip val="1"/>
        <c:tickMarkSkip val="1"/>
        <c:noMultiLvlLbl val="0"/>
      </c:catAx>
      <c:valAx>
        <c:axId val="-2143027336"/>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sv-SE"/>
          </a:p>
        </c:txPr>
        <c:crossAx val="2120964232"/>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850" b="0" i="0" u="none" strike="noStrike" baseline="0">
          <a:solidFill>
            <a:srgbClr val="000000"/>
          </a:solidFill>
          <a:latin typeface="Arial"/>
          <a:ea typeface="Arial"/>
          <a:cs typeface="Arial"/>
        </a:defRPr>
      </a:pPr>
      <a:endParaRPr lang="sv-SE"/>
    </a:p>
  </c:txPr>
  <c:printSettings>
    <c:headerFooter>
      <c:oddFooter>&amp;LQAP&amp;CSonny Ö &amp;D</c:oddFooter>
    </c:headerFooter>
    <c:pageMargins b="0.69" l="0.75" r="0.75" t="0.7" header="0.5" footer="0.5"/>
    <c:pageSetup orientation="landscape" horizontalDpi="-3" verticalDpi="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50800</xdr:colOff>
      <xdr:row>0</xdr:row>
      <xdr:rowOff>50800</xdr:rowOff>
    </xdr:from>
    <xdr:to>
      <xdr:col>8</xdr:col>
      <xdr:colOff>101600</xdr:colOff>
      <xdr:row>30</xdr:row>
      <xdr:rowOff>40640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50801</xdr:colOff>
      <xdr:row>0</xdr:row>
      <xdr:rowOff>33867</xdr:rowOff>
    </xdr:from>
    <xdr:to>
      <xdr:col>15</xdr:col>
      <xdr:colOff>59268</xdr:colOff>
      <xdr:row>27</xdr:row>
      <xdr:rowOff>8467</xdr:rowOff>
    </xdr:to>
    <xdr:graphicFrame macro="">
      <xdr:nvGraphicFramePr>
        <xdr:cNvPr id="3290" name="Chart 1">
          <a:extLst>
            <a:ext uri="{FF2B5EF4-FFF2-40B4-BE49-F238E27FC236}">
              <a16:creationId xmlns:a16="http://schemas.microsoft.com/office/drawing/2014/main" id="{00000000-0008-0000-0200-0000DA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2"/>
  <sheetViews>
    <sheetView zoomScale="164" zoomScaleNormal="164" zoomScalePageLayoutView="150" workbookViewId="0">
      <pane xSplit="2" ySplit="2" topLeftCell="N80" activePane="bottomRight" state="frozen"/>
      <selection pane="topRight" activeCell="C1" sqref="C1"/>
      <selection pane="bottomLeft" activeCell="A3" sqref="A3"/>
      <selection pane="bottomRight" activeCell="P75" sqref="P75"/>
    </sheetView>
  </sheetViews>
  <sheetFormatPr defaultColWidth="9.140625" defaultRowHeight="12.75" x14ac:dyDescent="0.2"/>
  <cols>
    <col min="1" max="1" width="3.42578125" style="36" customWidth="1"/>
    <col min="2" max="2" width="62.42578125" style="3" customWidth="1"/>
    <col min="3" max="3" width="16.42578125" style="7" customWidth="1"/>
    <col min="4" max="4" width="3.140625" style="21" bestFit="1" customWidth="1"/>
    <col min="5" max="5" width="3.140625" style="41" bestFit="1" customWidth="1"/>
    <col min="6" max="12" width="3" style="47" bestFit="1" customWidth="1"/>
    <col min="13" max="13" width="3" style="48" bestFit="1" customWidth="1"/>
    <col min="14" max="14" width="4" style="49" customWidth="1"/>
    <col min="15" max="15" width="28.140625" style="52" customWidth="1"/>
    <col min="16" max="16" width="28" style="3" customWidth="1"/>
    <col min="17" max="17" width="11.42578125" style="3" customWidth="1"/>
    <col min="18" max="18" width="8.42578125" style="3" customWidth="1"/>
    <col min="19" max="19" width="10.140625" style="3" customWidth="1"/>
    <col min="20" max="20" width="9" style="18" customWidth="1"/>
    <col min="21" max="21" width="30.7109375" style="3" customWidth="1"/>
    <col min="22" max="16384" width="9.140625" style="2"/>
  </cols>
  <sheetData>
    <row r="1" spans="1:21" s="12" customFormat="1" ht="50.25" x14ac:dyDescent="0.2">
      <c r="A1" s="35"/>
      <c r="B1" s="95" t="s">
        <v>152</v>
      </c>
      <c r="C1" s="96" t="s">
        <v>30</v>
      </c>
      <c r="D1" s="97" t="s">
        <v>24</v>
      </c>
      <c r="E1" s="40" t="s">
        <v>18</v>
      </c>
      <c r="F1" s="25" t="s">
        <v>16</v>
      </c>
      <c r="G1" s="25" t="s">
        <v>4</v>
      </c>
      <c r="H1" s="25" t="s">
        <v>5</v>
      </c>
      <c r="I1" s="25" t="s">
        <v>6</v>
      </c>
      <c r="J1" s="25" t="s">
        <v>7</v>
      </c>
      <c r="K1" s="25" t="s">
        <v>8</v>
      </c>
      <c r="L1" s="25" t="s">
        <v>46</v>
      </c>
      <c r="M1" s="88" t="s">
        <v>25</v>
      </c>
      <c r="N1" s="90" t="s">
        <v>3</v>
      </c>
      <c r="O1" s="92" t="s">
        <v>153</v>
      </c>
      <c r="P1" s="93"/>
      <c r="Q1" s="93"/>
      <c r="R1" s="93"/>
      <c r="S1" s="93"/>
      <c r="T1" s="94"/>
      <c r="U1" s="11"/>
    </row>
    <row r="2" spans="1:21" s="3" customFormat="1" ht="12" customHeight="1" x14ac:dyDescent="0.2">
      <c r="A2" s="36"/>
      <c r="B2" s="95"/>
      <c r="C2" s="96"/>
      <c r="D2" s="98"/>
      <c r="E2" s="10">
        <v>0</v>
      </c>
      <c r="F2" s="10">
        <v>1</v>
      </c>
      <c r="G2" s="10">
        <v>2</v>
      </c>
      <c r="H2" s="10">
        <v>3</v>
      </c>
      <c r="I2" s="10">
        <v>4</v>
      </c>
      <c r="J2" s="10">
        <v>5</v>
      </c>
      <c r="K2" s="10">
        <v>6</v>
      </c>
      <c r="L2" s="10">
        <v>7</v>
      </c>
      <c r="M2" s="89"/>
      <c r="N2" s="91"/>
      <c r="O2" s="10" t="s">
        <v>32</v>
      </c>
      <c r="P2" s="13" t="s">
        <v>33</v>
      </c>
      <c r="Q2" s="13" t="s">
        <v>60</v>
      </c>
      <c r="R2" s="13" t="s">
        <v>59</v>
      </c>
      <c r="S2" s="13" t="s">
        <v>9</v>
      </c>
      <c r="T2" s="15" t="s">
        <v>17</v>
      </c>
      <c r="U2" s="11" t="s">
        <v>12</v>
      </c>
    </row>
    <row r="3" spans="1:21" s="27" customFormat="1" ht="6.75" thickBot="1" x14ac:dyDescent="0.25">
      <c r="A3" s="37"/>
      <c r="B3" s="26"/>
      <c r="C3" s="38"/>
      <c r="D3" s="45"/>
      <c r="E3" s="28"/>
      <c r="F3" s="28"/>
      <c r="G3" s="28"/>
      <c r="H3" s="28"/>
      <c r="I3" s="28"/>
      <c r="J3" s="28"/>
      <c r="K3" s="28"/>
      <c r="L3" s="28"/>
      <c r="M3" s="30"/>
      <c r="N3" s="31"/>
      <c r="O3" s="50"/>
      <c r="P3" s="26"/>
      <c r="Q3" s="26"/>
      <c r="R3" s="26"/>
      <c r="S3" s="26"/>
      <c r="T3" s="32"/>
      <c r="U3" s="26"/>
    </row>
    <row r="4" spans="1:21" s="66" customFormat="1" ht="13.5" thickBot="1" x14ac:dyDescent="0.25">
      <c r="A4" s="58" t="str">
        <f>+B4</f>
        <v>1        National context</v>
      </c>
      <c r="B4" s="59" t="s">
        <v>28</v>
      </c>
      <c r="C4" s="60"/>
      <c r="D4" s="61">
        <f>SUM(D5:D8)</f>
        <v>3</v>
      </c>
      <c r="E4" s="62">
        <f t="shared" ref="E4:L4" si="0">SUM(E5:E8)</f>
        <v>8</v>
      </c>
      <c r="F4" s="62">
        <f t="shared" si="0"/>
        <v>3</v>
      </c>
      <c r="G4" s="62">
        <f t="shared" si="0"/>
        <v>6</v>
      </c>
      <c r="H4" s="62">
        <f t="shared" si="0"/>
        <v>0</v>
      </c>
      <c r="I4" s="62">
        <f t="shared" si="0"/>
        <v>4</v>
      </c>
      <c r="J4" s="62">
        <f t="shared" si="0"/>
        <v>1</v>
      </c>
      <c r="K4" s="62">
        <f t="shared" si="0"/>
        <v>1</v>
      </c>
      <c r="L4" s="63">
        <f t="shared" si="0"/>
        <v>4</v>
      </c>
      <c r="M4" s="63">
        <f>SUM(D4:L4)</f>
        <v>30</v>
      </c>
      <c r="N4" s="64">
        <f>+SUM(E4*E$2+F4*F$2+G4*G$2+H4*H$2+I4*I$2+J4*J$2+K4*K$2+L4*K$2)/(M4-D4)</f>
        <v>2.4444444444444446</v>
      </c>
      <c r="O4" s="62"/>
      <c r="P4" s="59"/>
      <c r="Q4" s="59"/>
      <c r="R4" s="59"/>
      <c r="S4" s="59"/>
      <c r="T4" s="65"/>
      <c r="U4" s="59"/>
    </row>
    <row r="5" spans="1:21" ht="13.5" x14ac:dyDescent="0.2">
      <c r="A5" s="36" t="s">
        <v>0</v>
      </c>
      <c r="B5" s="3" t="s">
        <v>47</v>
      </c>
      <c r="C5" s="7" t="s">
        <v>27</v>
      </c>
      <c r="D5" s="21">
        <v>1</v>
      </c>
      <c r="E5" s="41">
        <v>2</v>
      </c>
      <c r="F5" s="6"/>
      <c r="G5" s="6">
        <v>5</v>
      </c>
      <c r="H5" s="6"/>
      <c r="I5" s="6">
        <v>2</v>
      </c>
      <c r="J5" s="6"/>
      <c r="K5" s="6"/>
      <c r="L5" s="6"/>
      <c r="M5" s="14">
        <f t="shared" ref="M5:M60" si="1">SUM(D5:L5)</f>
        <v>10</v>
      </c>
      <c r="N5" s="24">
        <f t="shared" ref="N5:N60" si="2">+SUM(E5*E$2+F5*F$2+G5*G$2+H5*H$2+I5*I$2+J5*J$2+K5*K$2+L5*K$2)/(M5-D5)</f>
        <v>2</v>
      </c>
      <c r="O5" s="42"/>
    </row>
    <row r="6" spans="1:21" ht="25.5" x14ac:dyDescent="0.2">
      <c r="A6" s="36" t="s">
        <v>45</v>
      </c>
      <c r="B6" s="2" t="s">
        <v>63</v>
      </c>
      <c r="C6" s="7" t="s">
        <v>27</v>
      </c>
      <c r="D6" s="21">
        <v>1</v>
      </c>
      <c r="E6" s="41">
        <v>4</v>
      </c>
      <c r="F6" s="6">
        <v>3</v>
      </c>
      <c r="G6" s="6">
        <v>1</v>
      </c>
      <c r="H6" s="6"/>
      <c r="I6" s="6"/>
      <c r="J6" s="6"/>
      <c r="K6" s="6"/>
      <c r="L6" s="6">
        <v>1</v>
      </c>
      <c r="M6" s="14">
        <f t="shared" ref="M6" si="3">SUM(D6:L6)</f>
        <v>10</v>
      </c>
      <c r="N6" s="24">
        <f t="shared" ref="N6" si="4">+SUM(E6*E$2+F6*F$2+G6*G$2+H6*H$2+I6*I$2+J6*J$2+K6*K$2+L6*K$2)/(M6-D6)</f>
        <v>1.2222222222222223</v>
      </c>
      <c r="O6" s="42"/>
    </row>
    <row r="7" spans="1:21" ht="25.5" x14ac:dyDescent="0.2">
      <c r="A7" s="36" t="s">
        <v>99</v>
      </c>
      <c r="B7" s="3" t="s">
        <v>83</v>
      </c>
      <c r="C7" s="7" t="s">
        <v>64</v>
      </c>
      <c r="D7" s="21">
        <v>1</v>
      </c>
      <c r="E7" s="41">
        <v>2</v>
      </c>
      <c r="F7" s="6"/>
      <c r="G7" s="6"/>
      <c r="H7" s="6"/>
      <c r="I7" s="6">
        <v>2</v>
      </c>
      <c r="J7" s="6">
        <v>1</v>
      </c>
      <c r="K7" s="6">
        <v>1</v>
      </c>
      <c r="L7" s="6">
        <v>3</v>
      </c>
      <c r="M7" s="14">
        <f t="shared" si="1"/>
        <v>10</v>
      </c>
      <c r="N7" s="24">
        <f t="shared" si="2"/>
        <v>4.1111111111111107</v>
      </c>
      <c r="O7" s="42"/>
    </row>
    <row r="8" spans="1:21" ht="13.5" thickBot="1" x14ac:dyDescent="0.25">
      <c r="E8" s="22"/>
      <c r="F8" s="22"/>
      <c r="G8" s="22"/>
      <c r="H8" s="22"/>
      <c r="I8" s="22"/>
      <c r="J8" s="22"/>
      <c r="K8" s="22"/>
      <c r="L8" s="22"/>
      <c r="M8" s="14"/>
      <c r="N8" s="24"/>
      <c r="O8" s="42"/>
    </row>
    <row r="9" spans="1:21" s="66" customFormat="1" ht="13.5" thickBot="1" x14ac:dyDescent="0.25">
      <c r="A9" s="58" t="str">
        <f>+B9</f>
        <v>2a        Internal democracy in your CSO</v>
      </c>
      <c r="B9" s="59" t="s">
        <v>100</v>
      </c>
      <c r="C9" s="60"/>
      <c r="D9" s="67">
        <f>SUM(D10:D16)</f>
        <v>6</v>
      </c>
      <c r="E9" s="67">
        <f t="shared" ref="E9:L9" si="5">SUM(E10:E16)</f>
        <v>4</v>
      </c>
      <c r="F9" s="62">
        <f t="shared" si="5"/>
        <v>3</v>
      </c>
      <c r="G9" s="62">
        <f t="shared" si="5"/>
        <v>5</v>
      </c>
      <c r="H9" s="62">
        <f t="shared" si="5"/>
        <v>12</v>
      </c>
      <c r="I9" s="62">
        <f t="shared" si="5"/>
        <v>7</v>
      </c>
      <c r="J9" s="62">
        <f t="shared" si="5"/>
        <v>7.2</v>
      </c>
      <c r="K9" s="62">
        <f t="shared" si="5"/>
        <v>15</v>
      </c>
      <c r="L9" s="63">
        <f t="shared" si="5"/>
        <v>0</v>
      </c>
      <c r="M9" s="63">
        <f t="shared" si="1"/>
        <v>59.2</v>
      </c>
      <c r="N9" s="64">
        <f t="shared" si="2"/>
        <v>3.8157894736842102</v>
      </c>
      <c r="O9" s="62"/>
      <c r="P9" s="59"/>
      <c r="Q9" s="59"/>
      <c r="R9" s="59"/>
      <c r="S9" s="59"/>
      <c r="T9" s="65"/>
      <c r="U9" s="59"/>
    </row>
    <row r="10" spans="1:21" ht="114.75" x14ac:dyDescent="0.2">
      <c r="A10" s="36" t="s">
        <v>101</v>
      </c>
      <c r="B10" s="3" t="s">
        <v>84</v>
      </c>
      <c r="C10" s="7" t="s">
        <v>34</v>
      </c>
      <c r="D10" s="21">
        <v>1</v>
      </c>
      <c r="E10" s="41">
        <v>2</v>
      </c>
      <c r="F10" s="6"/>
      <c r="G10" s="6"/>
      <c r="H10" s="6">
        <v>3</v>
      </c>
      <c r="I10" s="6">
        <v>2</v>
      </c>
      <c r="J10" s="6">
        <v>1</v>
      </c>
      <c r="K10" s="6"/>
      <c r="L10" s="6"/>
      <c r="M10" s="14">
        <f t="shared" si="1"/>
        <v>9</v>
      </c>
      <c r="N10" s="24">
        <f t="shared" si="2"/>
        <v>2.75</v>
      </c>
      <c r="O10" s="42"/>
    </row>
    <row r="11" spans="1:21" s="3" customFormat="1" ht="63.75" x14ac:dyDescent="0.2">
      <c r="A11" s="36" t="s">
        <v>102</v>
      </c>
      <c r="B11" s="3" t="s">
        <v>154</v>
      </c>
      <c r="C11" s="7" t="s">
        <v>75</v>
      </c>
      <c r="D11" s="21">
        <v>1</v>
      </c>
      <c r="E11" s="41"/>
      <c r="F11" s="6"/>
      <c r="G11" s="6">
        <v>1</v>
      </c>
      <c r="H11" s="6">
        <v>5</v>
      </c>
      <c r="I11" s="6">
        <v>2</v>
      </c>
      <c r="J11" s="6">
        <v>1</v>
      </c>
      <c r="K11" s="6"/>
      <c r="L11" s="6"/>
      <c r="M11" s="14">
        <f t="shared" si="1"/>
        <v>10</v>
      </c>
      <c r="N11" s="24">
        <f t="shared" si="2"/>
        <v>3.3333333333333335</v>
      </c>
      <c r="O11" s="42"/>
      <c r="T11" s="18"/>
    </row>
    <row r="12" spans="1:21" ht="114.75" x14ac:dyDescent="0.2">
      <c r="A12" s="36" t="s">
        <v>103</v>
      </c>
      <c r="B12" s="20" t="s">
        <v>155</v>
      </c>
      <c r="C12" s="7" t="s">
        <v>35</v>
      </c>
      <c r="D12" s="21">
        <v>2</v>
      </c>
      <c r="E12" s="41">
        <v>1</v>
      </c>
      <c r="F12" s="22">
        <v>1</v>
      </c>
      <c r="G12" s="22"/>
      <c r="H12" s="22"/>
      <c r="I12" s="22"/>
      <c r="J12" s="22"/>
      <c r="K12" s="22">
        <v>6</v>
      </c>
      <c r="L12" s="22"/>
      <c r="M12" s="14">
        <f t="shared" si="1"/>
        <v>10</v>
      </c>
      <c r="N12" s="24">
        <f t="shared" si="2"/>
        <v>4.625</v>
      </c>
      <c r="O12" s="42"/>
    </row>
    <row r="13" spans="1:21" ht="63.75" x14ac:dyDescent="0.2">
      <c r="A13" s="36" t="s">
        <v>104</v>
      </c>
      <c r="B13" s="20" t="s">
        <v>85</v>
      </c>
      <c r="C13" s="7" t="s">
        <v>22</v>
      </c>
      <c r="D13" s="21">
        <v>1</v>
      </c>
      <c r="F13" s="22"/>
      <c r="G13" s="22"/>
      <c r="H13" s="22"/>
      <c r="I13" s="22">
        <v>1</v>
      </c>
      <c r="J13" s="22">
        <v>4.2</v>
      </c>
      <c r="K13" s="22">
        <v>4</v>
      </c>
      <c r="L13" s="22"/>
      <c r="M13" s="14">
        <f t="shared" si="1"/>
        <v>10.199999999999999</v>
      </c>
      <c r="N13" s="24">
        <f t="shared" si="2"/>
        <v>5.3260869565217392</v>
      </c>
      <c r="O13" s="42"/>
    </row>
    <row r="14" spans="1:21" ht="38.25" x14ac:dyDescent="0.2">
      <c r="A14" s="36" t="s">
        <v>105</v>
      </c>
      <c r="B14" s="20" t="s">
        <v>67</v>
      </c>
      <c r="C14" s="7" t="s">
        <v>76</v>
      </c>
      <c r="D14" s="21">
        <v>1</v>
      </c>
      <c r="F14" s="22"/>
      <c r="G14" s="22">
        <v>1</v>
      </c>
      <c r="H14" s="22"/>
      <c r="I14" s="22">
        <v>2</v>
      </c>
      <c r="J14" s="22">
        <v>1</v>
      </c>
      <c r="K14" s="22">
        <v>5</v>
      </c>
      <c r="L14" s="22"/>
      <c r="M14" s="14">
        <f t="shared" si="1"/>
        <v>10</v>
      </c>
      <c r="N14" s="24">
        <f t="shared" si="2"/>
        <v>5</v>
      </c>
      <c r="O14" s="42"/>
    </row>
    <row r="15" spans="1:21" ht="178.5" x14ac:dyDescent="0.2">
      <c r="A15" s="36" t="s">
        <v>106</v>
      </c>
      <c r="B15" s="20" t="s">
        <v>86</v>
      </c>
      <c r="C15" s="7" t="s">
        <v>42</v>
      </c>
      <c r="E15" s="41">
        <v>1</v>
      </c>
      <c r="F15" s="22">
        <v>2</v>
      </c>
      <c r="G15" s="22">
        <v>3</v>
      </c>
      <c r="H15" s="22">
        <v>4</v>
      </c>
      <c r="I15" s="22"/>
      <c r="J15" s="22"/>
      <c r="K15" s="22"/>
      <c r="L15" s="22"/>
      <c r="M15" s="14">
        <f t="shared" ref="M15" si="6">SUM(D15:L15)</f>
        <v>10</v>
      </c>
      <c r="N15" s="24">
        <f t="shared" ref="N15" si="7">+SUM(E15*E$2+F15*F$2+G15*G$2+H15*H$2+I15*I$2+J15*J$2+K15*K$2+L15*K$2)/(M15-D15)</f>
        <v>2</v>
      </c>
      <c r="O15" s="42"/>
    </row>
    <row r="16" spans="1:21" s="3" customFormat="1" ht="14.25" thickBot="1" x14ac:dyDescent="0.25">
      <c r="A16" s="36"/>
      <c r="C16" s="7"/>
      <c r="D16" s="21"/>
      <c r="E16" s="41"/>
      <c r="F16" s="6"/>
      <c r="G16" s="6"/>
      <c r="H16" s="6"/>
      <c r="I16" s="6"/>
      <c r="J16" s="6"/>
      <c r="K16" s="6"/>
      <c r="L16" s="6"/>
      <c r="M16" s="14"/>
      <c r="N16" s="24"/>
      <c r="O16" s="42"/>
      <c r="T16" s="18"/>
    </row>
    <row r="17" spans="1:21" s="66" customFormat="1" ht="14.25" thickBot="1" x14ac:dyDescent="0.25">
      <c r="A17" s="58" t="str">
        <f>+B17</f>
        <v>2b       Annual general meetings in your CSO</v>
      </c>
      <c r="B17" s="59" t="s">
        <v>107</v>
      </c>
      <c r="C17" s="60"/>
      <c r="D17" s="67">
        <f>SUM(D18:D26)</f>
        <v>7</v>
      </c>
      <c r="E17" s="67">
        <f t="shared" ref="E17:L17" si="8">SUM(E18:E26)</f>
        <v>3</v>
      </c>
      <c r="F17" s="62">
        <f t="shared" si="8"/>
        <v>2</v>
      </c>
      <c r="G17" s="62">
        <f t="shared" si="8"/>
        <v>27</v>
      </c>
      <c r="H17" s="62">
        <f t="shared" si="8"/>
        <v>8</v>
      </c>
      <c r="I17" s="62">
        <f t="shared" si="8"/>
        <v>11</v>
      </c>
      <c r="J17" s="62">
        <f t="shared" si="8"/>
        <v>12</v>
      </c>
      <c r="K17" s="62">
        <f t="shared" si="8"/>
        <v>8</v>
      </c>
      <c r="L17" s="63">
        <f t="shared" si="8"/>
        <v>0</v>
      </c>
      <c r="M17" s="63">
        <f t="shared" si="1"/>
        <v>78</v>
      </c>
      <c r="N17" s="64">
        <f t="shared" si="2"/>
        <v>3.267605633802817</v>
      </c>
      <c r="O17" s="68"/>
      <c r="P17" s="59"/>
      <c r="Q17" s="59"/>
      <c r="R17" s="59"/>
      <c r="S17" s="59"/>
      <c r="T17" s="65"/>
      <c r="U17" s="59"/>
    </row>
    <row r="18" spans="1:21" ht="12" customHeight="1" x14ac:dyDescent="0.2">
      <c r="A18" s="36" t="s">
        <v>108</v>
      </c>
      <c r="B18" s="3" t="s">
        <v>36</v>
      </c>
      <c r="C18" s="7" t="s">
        <v>31</v>
      </c>
      <c r="D18" s="21">
        <v>2</v>
      </c>
      <c r="E18" s="41">
        <v>1</v>
      </c>
      <c r="F18" s="6"/>
      <c r="G18" s="6">
        <v>3</v>
      </c>
      <c r="H18" s="6">
        <v>4</v>
      </c>
      <c r="I18" s="6"/>
      <c r="J18" s="6"/>
      <c r="K18" s="6"/>
      <c r="L18" s="6"/>
      <c r="M18" s="14">
        <f>SUM(D18:L18)</f>
        <v>10</v>
      </c>
      <c r="N18" s="24">
        <f>+SUM(E18*E$2+F18*F$2+G18*G$2+H18*H$2+I18*I$2+J18*J$2+K18*K$2+L18*K$2)/(M18-D18)</f>
        <v>2.25</v>
      </c>
      <c r="O18" s="6"/>
    </row>
    <row r="19" spans="1:21" ht="84" customHeight="1" x14ac:dyDescent="0.2">
      <c r="A19" s="36" t="s">
        <v>109</v>
      </c>
      <c r="B19" s="20" t="s">
        <v>87</v>
      </c>
      <c r="C19" s="7" t="s">
        <v>29</v>
      </c>
      <c r="D19" s="21">
        <v>3</v>
      </c>
      <c r="F19" s="6"/>
      <c r="G19" s="6">
        <v>4</v>
      </c>
      <c r="H19" s="6"/>
      <c r="I19" s="6">
        <v>1</v>
      </c>
      <c r="J19" s="6">
        <v>2</v>
      </c>
      <c r="K19" s="6"/>
      <c r="L19" s="6"/>
      <c r="M19" s="14">
        <f>SUM(D19:L19)</f>
        <v>10</v>
      </c>
      <c r="N19" s="24">
        <f>+SUM(E19*E$2+F19*F$2+G19*G$2+H19*H$2+I19*I$2+J19*J$2+K19*K$2+L19*K$2)/(M19-D19)</f>
        <v>3.1428571428571428</v>
      </c>
      <c r="O19" s="10"/>
    </row>
    <row r="20" spans="1:21" ht="13.5" x14ac:dyDescent="0.2">
      <c r="A20" s="36" t="s">
        <v>110</v>
      </c>
      <c r="B20" s="3" t="s">
        <v>68</v>
      </c>
      <c r="C20" s="7" t="s">
        <v>48</v>
      </c>
      <c r="F20" s="6">
        <v>2</v>
      </c>
      <c r="G20" s="6">
        <v>6</v>
      </c>
      <c r="H20" s="6"/>
      <c r="I20" s="6">
        <v>1</v>
      </c>
      <c r="J20" s="6"/>
      <c r="K20" s="6"/>
      <c r="L20" s="6"/>
      <c r="M20" s="14">
        <f t="shared" si="1"/>
        <v>9</v>
      </c>
      <c r="N20" s="24">
        <f t="shared" si="2"/>
        <v>2</v>
      </c>
      <c r="O20" s="6"/>
    </row>
    <row r="21" spans="1:21" ht="25.5" x14ac:dyDescent="0.2">
      <c r="A21" s="36" t="s">
        <v>111</v>
      </c>
      <c r="B21" s="3" t="s">
        <v>69</v>
      </c>
      <c r="C21" s="7" t="s">
        <v>49</v>
      </c>
      <c r="D21" s="21">
        <v>1</v>
      </c>
      <c r="F21" s="6"/>
      <c r="G21" s="6">
        <v>1</v>
      </c>
      <c r="H21" s="6">
        <v>4</v>
      </c>
      <c r="I21" s="6">
        <v>2</v>
      </c>
      <c r="J21" s="6">
        <v>1</v>
      </c>
      <c r="K21" s="6">
        <v>1</v>
      </c>
      <c r="L21" s="6"/>
      <c r="M21" s="14">
        <f t="shared" si="1"/>
        <v>10</v>
      </c>
      <c r="N21" s="24">
        <f t="shared" si="2"/>
        <v>3.6666666666666665</v>
      </c>
      <c r="O21" s="6"/>
    </row>
    <row r="22" spans="1:21" ht="76.5" x14ac:dyDescent="0.2">
      <c r="A22" s="36" t="s">
        <v>112</v>
      </c>
      <c r="B22" s="20" t="s">
        <v>37</v>
      </c>
      <c r="C22" s="7" t="s">
        <v>55</v>
      </c>
      <c r="F22" s="6"/>
      <c r="G22" s="6">
        <v>1</v>
      </c>
      <c r="H22" s="6"/>
      <c r="I22" s="6">
        <v>5</v>
      </c>
      <c r="J22" s="6">
        <v>3</v>
      </c>
      <c r="K22" s="6"/>
      <c r="L22" s="6"/>
      <c r="M22" s="14">
        <f t="shared" si="1"/>
        <v>9</v>
      </c>
      <c r="N22" s="24">
        <f t="shared" si="2"/>
        <v>4.1111111111111107</v>
      </c>
      <c r="O22" s="10"/>
    </row>
    <row r="23" spans="1:21" ht="96" customHeight="1" x14ac:dyDescent="0.2">
      <c r="A23" s="36" t="s">
        <v>113</v>
      </c>
      <c r="B23" s="20" t="s">
        <v>88</v>
      </c>
      <c r="C23" s="7" t="s">
        <v>15</v>
      </c>
      <c r="D23" s="21">
        <v>1</v>
      </c>
      <c r="F23" s="6"/>
      <c r="G23" s="6"/>
      <c r="H23" s="6"/>
      <c r="I23" s="6"/>
      <c r="J23" s="6">
        <v>2</v>
      </c>
      <c r="K23" s="6">
        <v>7</v>
      </c>
      <c r="L23" s="6"/>
      <c r="M23" s="14">
        <f t="shared" si="1"/>
        <v>10</v>
      </c>
      <c r="N23" s="24">
        <f t="shared" si="2"/>
        <v>5.7777777777777777</v>
      </c>
      <c r="O23" s="10"/>
    </row>
    <row r="24" spans="1:21" ht="48" customHeight="1" x14ac:dyDescent="0.2">
      <c r="A24" s="36" t="s">
        <v>114</v>
      </c>
      <c r="B24" s="20" t="s">
        <v>38</v>
      </c>
      <c r="C24" s="7" t="s">
        <v>14</v>
      </c>
      <c r="E24" s="41">
        <v>2</v>
      </c>
      <c r="F24" s="6"/>
      <c r="G24" s="6">
        <v>5</v>
      </c>
      <c r="H24" s="6"/>
      <c r="I24" s="6">
        <v>1</v>
      </c>
      <c r="J24" s="6">
        <v>2</v>
      </c>
      <c r="K24" s="6"/>
      <c r="L24" s="6"/>
      <c r="M24" s="14">
        <f t="shared" si="1"/>
        <v>10</v>
      </c>
      <c r="N24" s="24">
        <f t="shared" si="2"/>
        <v>2.4</v>
      </c>
      <c r="O24" s="10"/>
    </row>
    <row r="25" spans="1:21" ht="13.5" x14ac:dyDescent="0.2">
      <c r="A25" s="36" t="s">
        <v>115</v>
      </c>
      <c r="B25" s="20" t="s">
        <v>39</v>
      </c>
      <c r="F25" s="6"/>
      <c r="G25" s="6">
        <v>7</v>
      </c>
      <c r="H25" s="6"/>
      <c r="I25" s="6">
        <v>1</v>
      </c>
      <c r="J25" s="6">
        <v>2</v>
      </c>
      <c r="K25" s="6"/>
      <c r="L25" s="6"/>
      <c r="M25" s="14">
        <f t="shared" si="1"/>
        <v>10</v>
      </c>
      <c r="N25" s="24">
        <f t="shared" si="2"/>
        <v>2.8</v>
      </c>
      <c r="O25" s="10"/>
    </row>
    <row r="26" spans="1:21" ht="14.25" thickBot="1" x14ac:dyDescent="0.25">
      <c r="A26" s="29"/>
      <c r="D26" s="46"/>
      <c r="E26" s="47"/>
      <c r="M26" s="14"/>
      <c r="N26" s="24"/>
      <c r="O26" s="10"/>
    </row>
    <row r="27" spans="1:21" s="66" customFormat="1" ht="14.25" thickBot="1" x14ac:dyDescent="0.25">
      <c r="A27" s="58" t="str">
        <f>+B27</f>
        <v>2c      Gender mainstreaming in your CSO</v>
      </c>
      <c r="B27" s="59" t="s">
        <v>116</v>
      </c>
      <c r="C27" s="60"/>
      <c r="D27" s="61">
        <f t="shared" ref="D27:L27" si="9">SUM(D28:D32)</f>
        <v>1</v>
      </c>
      <c r="E27" s="62">
        <f t="shared" si="9"/>
        <v>0</v>
      </c>
      <c r="F27" s="62">
        <f t="shared" si="9"/>
        <v>2</v>
      </c>
      <c r="G27" s="62">
        <f t="shared" si="9"/>
        <v>12</v>
      </c>
      <c r="H27" s="62">
        <f t="shared" si="9"/>
        <v>6</v>
      </c>
      <c r="I27" s="62">
        <f t="shared" si="9"/>
        <v>8</v>
      </c>
      <c r="J27" s="62">
        <f t="shared" si="9"/>
        <v>9</v>
      </c>
      <c r="K27" s="62">
        <f t="shared" si="9"/>
        <v>0</v>
      </c>
      <c r="L27" s="62">
        <f t="shared" si="9"/>
        <v>2</v>
      </c>
      <c r="M27" s="61">
        <f t="shared" si="1"/>
        <v>40</v>
      </c>
      <c r="N27" s="64">
        <f t="shared" si="2"/>
        <v>3.4102564102564101</v>
      </c>
      <c r="O27" s="68"/>
      <c r="P27" s="59"/>
      <c r="Q27" s="59"/>
      <c r="R27" s="59"/>
      <c r="S27" s="59"/>
      <c r="T27" s="65"/>
      <c r="U27" s="59"/>
    </row>
    <row r="28" spans="1:21" ht="89.25" x14ac:dyDescent="0.2">
      <c r="A28" s="36" t="s">
        <v>117</v>
      </c>
      <c r="B28" s="20" t="s">
        <v>156</v>
      </c>
      <c r="C28" s="7" t="s">
        <v>50</v>
      </c>
      <c r="F28" s="6"/>
      <c r="G28" s="6"/>
      <c r="H28" s="6">
        <v>4</v>
      </c>
      <c r="I28" s="6">
        <v>4</v>
      </c>
      <c r="J28" s="6">
        <v>2</v>
      </c>
      <c r="K28" s="6"/>
      <c r="L28" s="6"/>
      <c r="M28" s="14">
        <f t="shared" si="1"/>
        <v>10</v>
      </c>
      <c r="N28" s="24">
        <f t="shared" si="2"/>
        <v>3.8</v>
      </c>
      <c r="O28" s="10"/>
    </row>
    <row r="29" spans="1:21" ht="76.5" x14ac:dyDescent="0.2">
      <c r="A29" s="36" t="s">
        <v>118</v>
      </c>
      <c r="B29" s="20" t="s">
        <v>53</v>
      </c>
      <c r="C29" s="7" t="s">
        <v>77</v>
      </c>
      <c r="F29" s="6">
        <v>2</v>
      </c>
      <c r="G29" s="6">
        <v>4</v>
      </c>
      <c r="H29" s="6">
        <v>2</v>
      </c>
      <c r="I29" s="6"/>
      <c r="J29" s="6"/>
      <c r="K29" s="6"/>
      <c r="L29" s="6">
        <v>2</v>
      </c>
      <c r="M29" s="14">
        <f t="shared" si="1"/>
        <v>10</v>
      </c>
      <c r="N29" s="24">
        <f t="shared" si="2"/>
        <v>2.8</v>
      </c>
      <c r="O29" s="10"/>
    </row>
    <row r="30" spans="1:21" ht="25.5" x14ac:dyDescent="0.2">
      <c r="A30" s="36" t="s">
        <v>119</v>
      </c>
      <c r="B30" s="20" t="s">
        <v>89</v>
      </c>
      <c r="F30" s="6"/>
      <c r="G30" s="6">
        <v>7</v>
      </c>
      <c r="H30" s="6"/>
      <c r="I30" s="6">
        <v>1</v>
      </c>
      <c r="J30" s="6">
        <v>2</v>
      </c>
      <c r="K30" s="6"/>
      <c r="L30" s="6"/>
      <c r="M30" s="14">
        <f t="shared" si="1"/>
        <v>10</v>
      </c>
      <c r="N30" s="24">
        <f t="shared" si="2"/>
        <v>2.8</v>
      </c>
      <c r="O30" s="10"/>
    </row>
    <row r="31" spans="1:21" ht="25.5" x14ac:dyDescent="0.2">
      <c r="A31" s="36" t="s">
        <v>120</v>
      </c>
      <c r="B31" s="20" t="s">
        <v>40</v>
      </c>
      <c r="D31" s="21">
        <v>1</v>
      </c>
      <c r="F31" s="6"/>
      <c r="G31" s="6">
        <v>1</v>
      </c>
      <c r="H31" s="6"/>
      <c r="I31" s="6">
        <v>3</v>
      </c>
      <c r="J31" s="6">
        <v>5</v>
      </c>
      <c r="K31" s="6"/>
      <c r="L31" s="6"/>
      <c r="M31" s="14">
        <f t="shared" si="1"/>
        <v>10</v>
      </c>
      <c r="N31" s="24">
        <f t="shared" si="2"/>
        <v>4.333333333333333</v>
      </c>
      <c r="O31" s="10"/>
    </row>
    <row r="32" spans="1:21" s="3" customFormat="1" ht="13.5" thickBot="1" x14ac:dyDescent="0.25">
      <c r="A32" s="36"/>
      <c r="C32" s="7"/>
      <c r="D32" s="21"/>
      <c r="E32" s="22"/>
      <c r="F32" s="22"/>
      <c r="G32" s="22"/>
      <c r="H32" s="22"/>
      <c r="I32" s="22"/>
      <c r="J32" s="22"/>
      <c r="K32" s="22"/>
      <c r="L32" s="22"/>
      <c r="M32" s="14"/>
      <c r="N32" s="24"/>
      <c r="O32" s="42"/>
      <c r="T32" s="18"/>
    </row>
    <row r="33" spans="1:21" s="66" customFormat="1" ht="14.25" thickBot="1" x14ac:dyDescent="0.25">
      <c r="A33" s="69" t="str">
        <f>+B33</f>
        <v>2d      Participation in your CSO</v>
      </c>
      <c r="B33" s="59" t="s">
        <v>121</v>
      </c>
      <c r="C33" s="60"/>
      <c r="D33" s="67">
        <f>SUM(D34:D39)</f>
        <v>3</v>
      </c>
      <c r="E33" s="67">
        <f t="shared" ref="E33:L33" si="10">SUM(E34:E39)</f>
        <v>5</v>
      </c>
      <c r="F33" s="62">
        <f t="shared" si="10"/>
        <v>9</v>
      </c>
      <c r="G33" s="62">
        <f t="shared" si="10"/>
        <v>12</v>
      </c>
      <c r="H33" s="62">
        <f t="shared" si="10"/>
        <v>4</v>
      </c>
      <c r="I33" s="62">
        <f t="shared" si="10"/>
        <v>3</v>
      </c>
      <c r="J33" s="62">
        <f t="shared" si="10"/>
        <v>5</v>
      </c>
      <c r="K33" s="62">
        <f t="shared" si="10"/>
        <v>8</v>
      </c>
      <c r="L33" s="63">
        <f t="shared" si="10"/>
        <v>0</v>
      </c>
      <c r="M33" s="63">
        <f t="shared" si="1"/>
        <v>49</v>
      </c>
      <c r="N33" s="64">
        <f t="shared" si="2"/>
        <v>2.8260869565217392</v>
      </c>
      <c r="O33" s="68"/>
      <c r="P33" s="59"/>
      <c r="Q33" s="59"/>
      <c r="R33" s="59"/>
      <c r="S33" s="59"/>
      <c r="T33" s="70"/>
      <c r="U33" s="59"/>
    </row>
    <row r="34" spans="1:21" s="23" customFormat="1" ht="114.75" x14ac:dyDescent="0.2">
      <c r="A34" s="36" t="s">
        <v>122</v>
      </c>
      <c r="B34" s="3" t="s">
        <v>90</v>
      </c>
      <c r="C34" s="7" t="s">
        <v>65</v>
      </c>
      <c r="D34" s="21">
        <v>1</v>
      </c>
      <c r="E34" s="43"/>
      <c r="F34" s="6"/>
      <c r="G34" s="6"/>
      <c r="H34" s="6"/>
      <c r="I34" s="6"/>
      <c r="J34" s="6"/>
      <c r="K34" s="6">
        <v>8</v>
      </c>
      <c r="L34" s="6"/>
      <c r="M34" s="14">
        <f>SUM(D34:L34)</f>
        <v>9</v>
      </c>
      <c r="N34" s="24">
        <f>+SUM(E34*E$2+F34*F$2+G34*G$2+H34*H$2+I34*I$2+J34*J$2+K34*K$2+L34*K$2)/(M34-D34)</f>
        <v>6</v>
      </c>
      <c r="O34" s="51"/>
      <c r="T34" s="39"/>
    </row>
    <row r="35" spans="1:21" ht="38.25" x14ac:dyDescent="0.2">
      <c r="A35" s="36" t="s">
        <v>123</v>
      </c>
      <c r="B35" s="20" t="s">
        <v>91</v>
      </c>
      <c r="C35" s="57" t="s">
        <v>78</v>
      </c>
      <c r="F35" s="6"/>
      <c r="G35" s="6">
        <v>7</v>
      </c>
      <c r="H35" s="6"/>
      <c r="I35" s="6">
        <v>1</v>
      </c>
      <c r="J35" s="6">
        <v>2</v>
      </c>
      <c r="K35" s="6"/>
      <c r="L35" s="6"/>
      <c r="M35" s="14">
        <f t="shared" si="1"/>
        <v>10</v>
      </c>
      <c r="N35" s="24">
        <f t="shared" si="2"/>
        <v>2.8</v>
      </c>
      <c r="O35" s="10"/>
    </row>
    <row r="36" spans="1:21" ht="25.5" x14ac:dyDescent="0.2">
      <c r="A36" s="36" t="s">
        <v>124</v>
      </c>
      <c r="B36" s="20" t="s">
        <v>157</v>
      </c>
      <c r="D36" s="21">
        <v>1</v>
      </c>
      <c r="E36" s="41">
        <v>5</v>
      </c>
      <c r="F36" s="6">
        <v>4</v>
      </c>
      <c r="G36" s="6"/>
      <c r="H36" s="6"/>
      <c r="I36" s="6"/>
      <c r="J36" s="6"/>
      <c r="K36" s="6"/>
      <c r="L36" s="6"/>
      <c r="M36" s="14">
        <f t="shared" si="1"/>
        <v>10</v>
      </c>
      <c r="N36" s="24">
        <f t="shared" si="2"/>
        <v>0.44444444444444442</v>
      </c>
      <c r="O36" s="10"/>
    </row>
    <row r="37" spans="1:21" ht="25.5" x14ac:dyDescent="0.2">
      <c r="A37" s="36" t="s">
        <v>125</v>
      </c>
      <c r="B37" s="20" t="s">
        <v>92</v>
      </c>
      <c r="C37" s="57" t="s">
        <v>14</v>
      </c>
      <c r="F37" s="6">
        <v>5</v>
      </c>
      <c r="G37" s="6">
        <v>2</v>
      </c>
      <c r="H37" s="6">
        <v>3</v>
      </c>
      <c r="I37" s="6"/>
      <c r="J37" s="6"/>
      <c r="K37" s="6"/>
      <c r="L37" s="6"/>
      <c r="M37" s="14">
        <f t="shared" si="1"/>
        <v>10</v>
      </c>
      <c r="N37" s="24">
        <f t="shared" si="2"/>
        <v>1.8</v>
      </c>
      <c r="O37" s="10"/>
    </row>
    <row r="38" spans="1:21" ht="63.75" x14ac:dyDescent="0.2">
      <c r="A38" s="36" t="s">
        <v>126</v>
      </c>
      <c r="B38" s="20" t="s">
        <v>158</v>
      </c>
      <c r="D38" s="21">
        <v>1</v>
      </c>
      <c r="F38" s="6"/>
      <c r="G38" s="6">
        <v>3</v>
      </c>
      <c r="H38" s="6">
        <v>1</v>
      </c>
      <c r="I38" s="6">
        <v>2</v>
      </c>
      <c r="J38" s="6">
        <v>3</v>
      </c>
      <c r="K38" s="6"/>
      <c r="L38" s="6"/>
      <c r="M38" s="14">
        <f t="shared" si="1"/>
        <v>10</v>
      </c>
      <c r="N38" s="24">
        <f t="shared" si="2"/>
        <v>3.5555555555555554</v>
      </c>
      <c r="O38" s="10"/>
    </row>
    <row r="39" spans="1:21" ht="14.25" thickBot="1" x14ac:dyDescent="0.25">
      <c r="B39" s="17"/>
      <c r="F39" s="6"/>
      <c r="G39" s="6"/>
      <c r="H39" s="6"/>
      <c r="I39" s="6"/>
      <c r="J39" s="6"/>
      <c r="K39" s="6"/>
      <c r="L39" s="6"/>
      <c r="M39" s="14"/>
      <c r="N39" s="24"/>
      <c r="O39" s="10"/>
    </row>
    <row r="40" spans="1:21" s="66" customFormat="1" ht="13.5" thickBot="1" x14ac:dyDescent="0.25">
      <c r="A40" s="58" t="str">
        <f>+B40</f>
        <v>2e      Representation - legitimation of your CSO</v>
      </c>
      <c r="B40" s="59" t="s">
        <v>127</v>
      </c>
      <c r="C40" s="60"/>
      <c r="D40" s="61">
        <f t="shared" ref="D40:L40" si="11">SUM(D41:D45)</f>
        <v>3</v>
      </c>
      <c r="E40" s="62">
        <f t="shared" si="11"/>
        <v>0</v>
      </c>
      <c r="F40" s="62">
        <f t="shared" si="11"/>
        <v>0</v>
      </c>
      <c r="G40" s="62">
        <f t="shared" si="11"/>
        <v>6</v>
      </c>
      <c r="H40" s="62">
        <f t="shared" si="11"/>
        <v>5</v>
      </c>
      <c r="I40" s="62">
        <f t="shared" si="11"/>
        <v>7.2024922118380097</v>
      </c>
      <c r="J40" s="62">
        <f t="shared" si="11"/>
        <v>15</v>
      </c>
      <c r="K40" s="62">
        <f t="shared" si="11"/>
        <v>2</v>
      </c>
      <c r="L40" s="62">
        <f t="shared" si="11"/>
        <v>0</v>
      </c>
      <c r="M40" s="61">
        <f t="shared" si="1"/>
        <v>38.202492211838006</v>
      </c>
      <c r="N40" s="64">
        <f t="shared" si="2"/>
        <v>4.0568141592920357</v>
      </c>
      <c r="O40" s="71"/>
      <c r="P40" s="59"/>
      <c r="Q40" s="59"/>
      <c r="R40" s="59"/>
      <c r="S40" s="59"/>
      <c r="T40" s="65"/>
      <c r="U40" s="59"/>
    </row>
    <row r="41" spans="1:21" ht="25.5" x14ac:dyDescent="0.2">
      <c r="A41" s="36" t="s">
        <v>128</v>
      </c>
      <c r="B41" s="3" t="s">
        <v>93</v>
      </c>
      <c r="C41" s="7" t="s">
        <v>79</v>
      </c>
      <c r="D41" s="21">
        <v>2</v>
      </c>
      <c r="F41" s="6"/>
      <c r="G41" s="6">
        <v>4</v>
      </c>
      <c r="H41" s="6"/>
      <c r="I41" s="6">
        <v>2</v>
      </c>
      <c r="J41" s="6">
        <v>2</v>
      </c>
      <c r="K41" s="6"/>
      <c r="L41" s="6"/>
      <c r="M41" s="14">
        <f t="shared" si="1"/>
        <v>10</v>
      </c>
      <c r="N41" s="24">
        <f t="shared" si="2"/>
        <v>3.25</v>
      </c>
    </row>
    <row r="42" spans="1:21" s="3" customFormat="1" ht="38.25" x14ac:dyDescent="0.2">
      <c r="A42" s="36" t="s">
        <v>129</v>
      </c>
      <c r="B42" s="20" t="s">
        <v>94</v>
      </c>
      <c r="C42" s="7" t="s">
        <v>23</v>
      </c>
      <c r="D42" s="21"/>
      <c r="E42" s="41"/>
      <c r="F42" s="6"/>
      <c r="G42" s="6"/>
      <c r="H42" s="6"/>
      <c r="I42" s="6">
        <v>1.2024922118380099</v>
      </c>
      <c r="J42" s="6">
        <v>6</v>
      </c>
      <c r="K42" s="6">
        <v>2</v>
      </c>
      <c r="L42" s="6"/>
      <c r="M42" s="14">
        <f t="shared" ref="M42" si="12">SUM(D42:L42)</f>
        <v>9.2024922118380097</v>
      </c>
      <c r="N42" s="24">
        <f t="shared" ref="N42" si="13">+SUM(E42*E$2+F42*F$2+G42*G$2+H42*H$2+I42*I$2+J42*J$2+K42*K$2+L42*K$2)/(M42-D42)</f>
        <v>5.0866621530128633</v>
      </c>
      <c r="O42" s="42"/>
      <c r="T42" s="18"/>
    </row>
    <row r="43" spans="1:21" ht="25.5" customHeight="1" x14ac:dyDescent="0.2">
      <c r="A43" s="36" t="s">
        <v>130</v>
      </c>
      <c r="B43" s="3" t="s">
        <v>41</v>
      </c>
      <c r="C43" s="7" t="s">
        <v>80</v>
      </c>
      <c r="F43" s="6"/>
      <c r="G43" s="6"/>
      <c r="H43" s="6">
        <v>4</v>
      </c>
      <c r="I43" s="6">
        <v>2</v>
      </c>
      <c r="J43" s="6">
        <v>4</v>
      </c>
      <c r="K43" s="6"/>
      <c r="L43" s="6"/>
      <c r="M43" s="14">
        <f t="shared" si="1"/>
        <v>10</v>
      </c>
      <c r="N43" s="24">
        <f t="shared" si="2"/>
        <v>4</v>
      </c>
    </row>
    <row r="44" spans="1:21" ht="25.5" x14ac:dyDescent="0.2">
      <c r="A44" s="36" t="s">
        <v>131</v>
      </c>
      <c r="B44" s="3" t="s">
        <v>81</v>
      </c>
      <c r="D44" s="21">
        <v>1</v>
      </c>
      <c r="F44" s="6"/>
      <c r="G44" s="6">
        <v>2</v>
      </c>
      <c r="H44" s="6">
        <v>1</v>
      </c>
      <c r="I44" s="6">
        <v>2</v>
      </c>
      <c r="J44" s="6">
        <v>3</v>
      </c>
      <c r="K44" s="6"/>
      <c r="L44" s="6"/>
      <c r="M44" s="14">
        <f t="shared" si="1"/>
        <v>9</v>
      </c>
      <c r="N44" s="24">
        <f t="shared" si="2"/>
        <v>3.75</v>
      </c>
    </row>
    <row r="45" spans="1:21" ht="13.5" thickBot="1" x14ac:dyDescent="0.25">
      <c r="M45" s="14"/>
      <c r="N45" s="24"/>
    </row>
    <row r="46" spans="1:21" s="66" customFormat="1" ht="14.25" thickBot="1" x14ac:dyDescent="0.25">
      <c r="A46" s="69" t="str">
        <f>+B46</f>
        <v>2f       Accountability in your CSO</v>
      </c>
      <c r="B46" s="59" t="s">
        <v>132</v>
      </c>
      <c r="C46" s="60"/>
      <c r="D46" s="61">
        <f t="shared" ref="D46:L46" si="14">SUM(D47:D51)</f>
        <v>2</v>
      </c>
      <c r="E46" s="62">
        <f t="shared" si="14"/>
        <v>6</v>
      </c>
      <c r="F46" s="62">
        <f t="shared" si="14"/>
        <v>8</v>
      </c>
      <c r="G46" s="62">
        <f t="shared" si="14"/>
        <v>10</v>
      </c>
      <c r="H46" s="62">
        <f t="shared" si="14"/>
        <v>5</v>
      </c>
      <c r="I46" s="62">
        <f t="shared" si="14"/>
        <v>0</v>
      </c>
      <c r="J46" s="62">
        <f t="shared" si="14"/>
        <v>0</v>
      </c>
      <c r="K46" s="62">
        <f t="shared" si="14"/>
        <v>0</v>
      </c>
      <c r="L46" s="62">
        <f t="shared" si="14"/>
        <v>6</v>
      </c>
      <c r="M46" s="61">
        <f t="shared" si="1"/>
        <v>37</v>
      </c>
      <c r="N46" s="64">
        <f t="shared" si="2"/>
        <v>2.2571428571428571</v>
      </c>
      <c r="O46" s="68"/>
      <c r="P46" s="59"/>
      <c r="Q46" s="59"/>
      <c r="R46" s="59"/>
      <c r="S46" s="59"/>
      <c r="T46" s="65"/>
      <c r="U46" s="59"/>
    </row>
    <row r="47" spans="1:21" ht="38.25" x14ac:dyDescent="0.2">
      <c r="A47" s="36" t="s">
        <v>133</v>
      </c>
      <c r="B47" s="3" t="s">
        <v>159</v>
      </c>
      <c r="C47" s="7" t="s">
        <v>42</v>
      </c>
      <c r="F47" s="6">
        <v>2</v>
      </c>
      <c r="G47" s="6">
        <v>2</v>
      </c>
      <c r="H47" s="6">
        <v>2</v>
      </c>
      <c r="I47" s="6"/>
      <c r="J47" s="6"/>
      <c r="K47" s="6"/>
      <c r="L47" s="6">
        <v>2</v>
      </c>
      <c r="M47" s="14">
        <f t="shared" si="1"/>
        <v>8</v>
      </c>
      <c r="N47" s="24">
        <f t="shared" si="2"/>
        <v>3</v>
      </c>
    </row>
    <row r="48" spans="1:21" ht="42" customHeight="1" x14ac:dyDescent="0.2">
      <c r="A48" s="36" t="s">
        <v>134</v>
      </c>
      <c r="B48" s="3" t="s">
        <v>160</v>
      </c>
      <c r="C48" s="7" t="s">
        <v>42</v>
      </c>
      <c r="D48" s="21">
        <v>2</v>
      </c>
      <c r="E48" s="41">
        <v>1</v>
      </c>
      <c r="F48" s="6">
        <v>2</v>
      </c>
      <c r="G48" s="6">
        <v>3</v>
      </c>
      <c r="H48" s="6"/>
      <c r="I48" s="6"/>
      <c r="J48" s="6"/>
      <c r="K48" s="6"/>
      <c r="L48" s="6">
        <v>2</v>
      </c>
      <c r="M48" s="14">
        <f t="shared" si="1"/>
        <v>10</v>
      </c>
      <c r="N48" s="24">
        <f t="shared" si="2"/>
        <v>2.5</v>
      </c>
    </row>
    <row r="49" spans="1:21" ht="25.5" x14ac:dyDescent="0.2">
      <c r="A49" s="36" t="s">
        <v>135</v>
      </c>
      <c r="B49" s="3" t="s">
        <v>57</v>
      </c>
      <c r="C49" s="7" t="s">
        <v>42</v>
      </c>
      <c r="F49" s="6">
        <v>2</v>
      </c>
      <c r="G49" s="6">
        <v>3</v>
      </c>
      <c r="H49" s="6">
        <v>2</v>
      </c>
      <c r="I49" s="6"/>
      <c r="J49" s="6"/>
      <c r="K49" s="6"/>
      <c r="L49" s="6">
        <v>2</v>
      </c>
      <c r="M49" s="14">
        <f t="shared" si="1"/>
        <v>9</v>
      </c>
      <c r="N49" s="24">
        <f t="shared" si="2"/>
        <v>2.8888888888888888</v>
      </c>
    </row>
    <row r="50" spans="1:21" ht="51" x14ac:dyDescent="0.2">
      <c r="A50" s="36" t="s">
        <v>136</v>
      </c>
      <c r="B50" s="3" t="s">
        <v>61</v>
      </c>
      <c r="C50" s="7" t="s">
        <v>42</v>
      </c>
      <c r="E50" s="41">
        <v>5</v>
      </c>
      <c r="F50" s="6">
        <v>2</v>
      </c>
      <c r="G50" s="6">
        <v>2</v>
      </c>
      <c r="H50" s="6">
        <v>1</v>
      </c>
      <c r="I50" s="6"/>
      <c r="J50" s="6"/>
      <c r="K50" s="6"/>
      <c r="L50" s="6"/>
      <c r="M50" s="14">
        <f t="shared" ref="M50" si="15">SUM(D50:L50)</f>
        <v>10</v>
      </c>
      <c r="N50" s="24">
        <f t="shared" ref="N50" si="16">+SUM(E50*E$2+F50*F$2+G50*G$2+H50*H$2+I50*I$2+J50*J$2+K50*K$2+L50*K$2)/(M50-D50)</f>
        <v>0.9</v>
      </c>
    </row>
    <row r="51" spans="1:21" ht="13.5" thickBot="1" x14ac:dyDescent="0.25">
      <c r="M51" s="14"/>
      <c r="N51" s="24"/>
    </row>
    <row r="52" spans="1:21" s="66" customFormat="1" ht="13.5" thickBot="1" x14ac:dyDescent="0.25">
      <c r="A52" s="72" t="str">
        <f>+B52</f>
        <v>2g        Transparency in your CSO</v>
      </c>
      <c r="B52" s="59" t="s">
        <v>137</v>
      </c>
      <c r="C52" s="60"/>
      <c r="D52" s="61">
        <f t="shared" ref="D52:L52" si="17">SUM(D53:D58)</f>
        <v>6</v>
      </c>
      <c r="E52" s="62">
        <f t="shared" si="17"/>
        <v>4</v>
      </c>
      <c r="F52" s="62">
        <f t="shared" si="17"/>
        <v>3</v>
      </c>
      <c r="G52" s="62">
        <f t="shared" si="17"/>
        <v>6</v>
      </c>
      <c r="H52" s="62">
        <f t="shared" si="17"/>
        <v>15</v>
      </c>
      <c r="I52" s="62">
        <f t="shared" si="17"/>
        <v>6</v>
      </c>
      <c r="J52" s="62">
        <f t="shared" si="17"/>
        <v>6</v>
      </c>
      <c r="K52" s="62">
        <f t="shared" si="17"/>
        <v>2</v>
      </c>
      <c r="L52" s="62">
        <f t="shared" si="17"/>
        <v>2</v>
      </c>
      <c r="M52" s="61">
        <f t="shared" si="1"/>
        <v>50</v>
      </c>
      <c r="N52" s="64">
        <f t="shared" si="2"/>
        <v>3.1363636363636362</v>
      </c>
      <c r="O52" s="62"/>
      <c r="P52" s="59"/>
      <c r="Q52" s="59"/>
      <c r="R52" s="59"/>
      <c r="S52" s="59"/>
      <c r="T52" s="59"/>
      <c r="U52" s="59"/>
    </row>
    <row r="53" spans="1:21" ht="63.75" x14ac:dyDescent="0.2">
      <c r="A53" s="36" t="s">
        <v>138</v>
      </c>
      <c r="B53" s="20" t="s">
        <v>70</v>
      </c>
      <c r="C53" s="7" t="s">
        <v>43</v>
      </c>
      <c r="D53" s="21">
        <v>1</v>
      </c>
      <c r="F53" s="22"/>
      <c r="G53" s="22">
        <v>4</v>
      </c>
      <c r="H53" s="22">
        <v>3</v>
      </c>
      <c r="I53" s="22">
        <v>2</v>
      </c>
      <c r="J53" s="22"/>
      <c r="K53" s="22"/>
      <c r="L53" s="22"/>
      <c r="M53" s="14">
        <f t="shared" si="1"/>
        <v>10</v>
      </c>
      <c r="N53" s="24">
        <f t="shared" si="2"/>
        <v>2.7777777777777777</v>
      </c>
      <c r="O53" s="42"/>
    </row>
    <row r="54" spans="1:21" ht="38.25" x14ac:dyDescent="0.2">
      <c r="A54" s="36" t="s">
        <v>139</v>
      </c>
      <c r="B54" s="20" t="s">
        <v>161</v>
      </c>
      <c r="C54" s="7" t="s">
        <v>20</v>
      </c>
      <c r="E54" s="41">
        <v>1</v>
      </c>
      <c r="F54" s="22">
        <v>1</v>
      </c>
      <c r="G54" s="22"/>
      <c r="H54" s="22">
        <v>8</v>
      </c>
      <c r="I54" s="22"/>
      <c r="J54" s="22"/>
      <c r="K54" s="22"/>
      <c r="L54" s="22"/>
      <c r="M54" s="14">
        <f t="shared" si="1"/>
        <v>10</v>
      </c>
      <c r="N54" s="24">
        <f t="shared" si="2"/>
        <v>2.5</v>
      </c>
      <c r="O54" s="42"/>
    </row>
    <row r="55" spans="1:21" ht="25.5" x14ac:dyDescent="0.2">
      <c r="A55" s="36" t="s">
        <v>140</v>
      </c>
      <c r="B55" s="20" t="s">
        <v>71</v>
      </c>
      <c r="C55" s="7" t="s">
        <v>21</v>
      </c>
      <c r="D55" s="21">
        <v>1</v>
      </c>
      <c r="E55" s="41">
        <v>1</v>
      </c>
      <c r="F55" s="22"/>
      <c r="G55" s="22"/>
      <c r="H55" s="22">
        <v>1</v>
      </c>
      <c r="I55" s="22">
        <v>2</v>
      </c>
      <c r="J55" s="22">
        <v>3</v>
      </c>
      <c r="K55" s="22">
        <v>2</v>
      </c>
      <c r="L55" s="22"/>
      <c r="M55" s="14">
        <f t="shared" si="1"/>
        <v>10</v>
      </c>
      <c r="N55" s="24">
        <f t="shared" si="2"/>
        <v>4.2222222222222223</v>
      </c>
      <c r="O55" s="42"/>
    </row>
    <row r="56" spans="1:21" ht="204" x14ac:dyDescent="0.2">
      <c r="A56" s="36" t="s">
        <v>141</v>
      </c>
      <c r="B56" s="20" t="s">
        <v>62</v>
      </c>
      <c r="C56" s="7" t="s">
        <v>21</v>
      </c>
      <c r="D56" s="21">
        <v>1</v>
      </c>
      <c r="E56" s="41">
        <v>1</v>
      </c>
      <c r="F56" s="22"/>
      <c r="G56" s="22">
        <v>2</v>
      </c>
      <c r="H56" s="22">
        <v>1</v>
      </c>
      <c r="I56" s="22">
        <v>2</v>
      </c>
      <c r="J56" s="22">
        <v>3</v>
      </c>
      <c r="K56" s="22"/>
      <c r="L56" s="22"/>
      <c r="M56" s="14">
        <f t="shared" si="1"/>
        <v>10</v>
      </c>
      <c r="N56" s="24">
        <f t="shared" si="2"/>
        <v>3.3333333333333335</v>
      </c>
      <c r="O56" s="42"/>
    </row>
    <row r="57" spans="1:21" s="12" customFormat="1" ht="54" customHeight="1" x14ac:dyDescent="0.2">
      <c r="A57" s="36" t="s">
        <v>142</v>
      </c>
      <c r="B57" s="20" t="s">
        <v>44</v>
      </c>
      <c r="C57" s="7" t="s">
        <v>19</v>
      </c>
      <c r="D57" s="21">
        <v>3</v>
      </c>
      <c r="E57" s="42">
        <v>1</v>
      </c>
      <c r="F57" s="22">
        <v>2</v>
      </c>
      <c r="G57" s="22"/>
      <c r="H57" s="22">
        <v>2</v>
      </c>
      <c r="I57" s="22"/>
      <c r="J57" s="22"/>
      <c r="K57" s="22"/>
      <c r="L57" s="22">
        <v>2</v>
      </c>
      <c r="M57" s="14">
        <f t="shared" si="1"/>
        <v>10</v>
      </c>
      <c r="N57" s="24">
        <f t="shared" si="2"/>
        <v>2.8571428571428572</v>
      </c>
      <c r="O57" s="42"/>
      <c r="P57" s="11"/>
      <c r="Q57" s="11"/>
      <c r="R57" s="11"/>
      <c r="S57" s="11"/>
      <c r="T57" s="19"/>
      <c r="U57" s="11"/>
    </row>
    <row r="58" spans="1:21" s="12" customFormat="1" ht="13.5" thickBot="1" x14ac:dyDescent="0.25">
      <c r="A58" s="36"/>
      <c r="B58" s="20"/>
      <c r="C58" s="7"/>
      <c r="D58" s="21"/>
      <c r="E58" s="42"/>
      <c r="F58" s="22"/>
      <c r="G58" s="22"/>
      <c r="H58" s="22"/>
      <c r="I58" s="22"/>
      <c r="J58" s="22"/>
      <c r="K58" s="22"/>
      <c r="L58" s="22"/>
      <c r="M58" s="14"/>
      <c r="N58" s="24"/>
      <c r="O58" s="42"/>
      <c r="P58" s="11"/>
      <c r="Q58" s="11"/>
      <c r="R58" s="11"/>
      <c r="S58" s="11"/>
      <c r="T58" s="19"/>
      <c r="U58" s="11"/>
    </row>
    <row r="59" spans="1:21" s="76" customFormat="1" ht="13.5" thickBot="1" x14ac:dyDescent="0.25">
      <c r="A59" s="58" t="str">
        <f>+B59</f>
        <v>2h      Human resources</v>
      </c>
      <c r="B59" s="59" t="s">
        <v>143</v>
      </c>
      <c r="C59" s="60"/>
      <c r="D59" s="67">
        <f t="shared" ref="D59:L59" si="18">SUM(D60:D65)</f>
        <v>5</v>
      </c>
      <c r="E59" s="67">
        <f t="shared" si="18"/>
        <v>10</v>
      </c>
      <c r="F59" s="62">
        <f t="shared" si="18"/>
        <v>12</v>
      </c>
      <c r="G59" s="62">
        <f t="shared" si="18"/>
        <v>4</v>
      </c>
      <c r="H59" s="62">
        <f t="shared" si="18"/>
        <v>0</v>
      </c>
      <c r="I59" s="62">
        <f t="shared" si="18"/>
        <v>6.8</v>
      </c>
      <c r="J59" s="62">
        <f t="shared" si="18"/>
        <v>4</v>
      </c>
      <c r="K59" s="62">
        <f t="shared" si="18"/>
        <v>7.3571428571428497</v>
      </c>
      <c r="L59" s="63">
        <f t="shared" si="18"/>
        <v>0</v>
      </c>
      <c r="M59" s="63">
        <f t="shared" si="1"/>
        <v>49.157142857142844</v>
      </c>
      <c r="N59" s="64">
        <f t="shared" si="2"/>
        <v>2.5215140731154961</v>
      </c>
      <c r="O59" s="73"/>
      <c r="P59" s="74"/>
      <c r="Q59" s="74"/>
      <c r="R59" s="74"/>
      <c r="S59" s="74"/>
      <c r="T59" s="75"/>
      <c r="U59" s="74"/>
    </row>
    <row r="60" spans="1:21" s="12" customFormat="1" ht="63.75" x14ac:dyDescent="0.2">
      <c r="A60" s="36" t="s">
        <v>144</v>
      </c>
      <c r="B60" s="20" t="s">
        <v>162</v>
      </c>
      <c r="C60" s="7"/>
      <c r="D60" s="21">
        <v>1</v>
      </c>
      <c r="E60" s="42">
        <v>5</v>
      </c>
      <c r="F60" s="22">
        <v>4</v>
      </c>
      <c r="G60" s="22"/>
      <c r="H60" s="22"/>
      <c r="I60" s="22"/>
      <c r="J60" s="22"/>
      <c r="K60" s="22"/>
      <c r="L60" s="22"/>
      <c r="M60" s="14">
        <f t="shared" si="1"/>
        <v>10</v>
      </c>
      <c r="N60" s="24">
        <f t="shared" si="2"/>
        <v>0.44444444444444442</v>
      </c>
      <c r="O60" s="42"/>
      <c r="P60" s="11"/>
      <c r="Q60" s="11"/>
      <c r="R60" s="11"/>
      <c r="S60" s="11"/>
      <c r="T60" s="19"/>
      <c r="U60" s="11"/>
    </row>
    <row r="61" spans="1:21" s="12" customFormat="1" ht="165.75" x14ac:dyDescent="0.2">
      <c r="A61" s="36" t="s">
        <v>145</v>
      </c>
      <c r="B61" s="20" t="s">
        <v>163</v>
      </c>
      <c r="C61" s="7" t="s">
        <v>51</v>
      </c>
      <c r="D61" s="21">
        <v>1</v>
      </c>
      <c r="E61" s="42">
        <v>4</v>
      </c>
      <c r="F61" s="22">
        <v>5</v>
      </c>
      <c r="G61" s="22"/>
      <c r="H61" s="22"/>
      <c r="I61" s="22"/>
      <c r="J61" s="22"/>
      <c r="K61" s="22"/>
      <c r="L61" s="22"/>
      <c r="M61" s="14">
        <f t="shared" ref="M61:M72" si="19">SUM(D61:L61)</f>
        <v>10</v>
      </c>
      <c r="N61" s="24">
        <f t="shared" ref="N61:N72" si="20">+SUM(E61*E$2+F61*F$2+G61*G$2+H61*H$2+I61*I$2+J61*J$2+K61*K$2+L61*K$2)/(M61-D61)</f>
        <v>0.55555555555555558</v>
      </c>
      <c r="O61" s="42"/>
      <c r="P61" s="11"/>
      <c r="Q61" s="11"/>
      <c r="R61" s="11"/>
      <c r="S61" s="11"/>
      <c r="T61" s="19"/>
      <c r="U61" s="11"/>
    </row>
    <row r="62" spans="1:21" x14ac:dyDescent="0.2">
      <c r="A62" s="36" t="s">
        <v>146</v>
      </c>
      <c r="B62" s="20" t="s">
        <v>58</v>
      </c>
      <c r="F62" s="22">
        <v>1</v>
      </c>
      <c r="G62" s="22"/>
      <c r="H62" s="22"/>
      <c r="I62" s="22">
        <v>4</v>
      </c>
      <c r="J62" s="22">
        <v>2</v>
      </c>
      <c r="K62" s="22">
        <v>3</v>
      </c>
      <c r="L62" s="22"/>
      <c r="M62" s="14">
        <f t="shared" ref="M62" si="21">SUM(D62:L62)</f>
        <v>10</v>
      </c>
      <c r="N62" s="24">
        <f>+SUM(E62*E$2+F62*F$2+G62*G$2+H62*H$2+I62*I$2+J62*J$2+K62*K$2+L62*K$2)/(M62-D62)</f>
        <v>4.5</v>
      </c>
      <c r="O62" s="42"/>
    </row>
    <row r="63" spans="1:21" ht="38.25" x14ac:dyDescent="0.2">
      <c r="A63" s="36" t="s">
        <v>147</v>
      </c>
      <c r="B63" s="20" t="s">
        <v>66</v>
      </c>
      <c r="F63" s="22"/>
      <c r="G63" s="22"/>
      <c r="H63" s="22"/>
      <c r="I63" s="22">
        <v>2.8</v>
      </c>
      <c r="J63" s="22">
        <v>2</v>
      </c>
      <c r="K63" s="22">
        <v>4.3571428571428497</v>
      </c>
      <c r="L63" s="22"/>
      <c r="M63" s="14">
        <f>SUM(D63:L63)</f>
        <v>9.1571428571428495</v>
      </c>
      <c r="N63" s="24">
        <f>+SUM(E63*E$2+F63*F$2+G63*G$2+H63*H$2+I63*I$2+J63*J$2+K63*K$2+L63*K$2)/(M63-D63)</f>
        <v>5.1700468018720747</v>
      </c>
      <c r="O63" s="42"/>
    </row>
    <row r="64" spans="1:21" x14ac:dyDescent="0.2">
      <c r="A64" s="36" t="s">
        <v>148</v>
      </c>
      <c r="B64" s="20" t="s">
        <v>56</v>
      </c>
      <c r="D64" s="21">
        <v>3</v>
      </c>
      <c r="E64" s="41">
        <v>1</v>
      </c>
      <c r="F64" s="22">
        <v>2</v>
      </c>
      <c r="G64" s="22">
        <v>4</v>
      </c>
      <c r="H64" s="22"/>
      <c r="I64" s="22"/>
      <c r="J64" s="22"/>
      <c r="K64" s="22"/>
      <c r="L64" s="22"/>
      <c r="M64" s="14">
        <f t="shared" ref="M64" si="22">SUM(D64:L64)</f>
        <v>10</v>
      </c>
      <c r="N64" s="24">
        <f>+SUM(E64*E$2+F64*F$2+G64*G$2+H64*H$2+I64*I$2+J64*J$2+K64*K$2+L64*K$2)/(M64-D64)</f>
        <v>1.4285714285714286</v>
      </c>
      <c r="O64" s="42"/>
    </row>
    <row r="65" spans="1:21" ht="14.25" thickBot="1" x14ac:dyDescent="0.25">
      <c r="B65" s="20"/>
      <c r="F65" s="6"/>
      <c r="G65" s="6"/>
      <c r="H65" s="6"/>
      <c r="I65" s="6"/>
      <c r="J65" s="6"/>
      <c r="K65" s="6"/>
      <c r="L65" s="6"/>
      <c r="M65" s="14"/>
      <c r="N65" s="24"/>
      <c r="O65" s="10"/>
    </row>
    <row r="66" spans="1:21" s="66" customFormat="1" ht="14.25" thickBot="1" x14ac:dyDescent="0.25">
      <c r="A66" s="69" t="str">
        <f>+B66</f>
        <v>3        Activities, results and evaluations</v>
      </c>
      <c r="B66" s="59" t="s">
        <v>151</v>
      </c>
      <c r="C66" s="60"/>
      <c r="D66" s="61">
        <f>SUM(D67:D74)</f>
        <v>5</v>
      </c>
      <c r="E66" s="62">
        <f t="shared" ref="E66:L66" si="23">SUM(E67:E74)</f>
        <v>10</v>
      </c>
      <c r="F66" s="62">
        <f t="shared" si="23"/>
        <v>14</v>
      </c>
      <c r="G66" s="62">
        <f t="shared" si="23"/>
        <v>10</v>
      </c>
      <c r="H66" s="62">
        <f t="shared" si="23"/>
        <v>15</v>
      </c>
      <c r="I66" s="62">
        <f t="shared" si="23"/>
        <v>16</v>
      </c>
      <c r="J66" s="62">
        <f t="shared" si="23"/>
        <v>6</v>
      </c>
      <c r="K66" s="62">
        <f t="shared" si="23"/>
        <v>4</v>
      </c>
      <c r="L66" s="63">
        <f t="shared" si="23"/>
        <v>0</v>
      </c>
      <c r="M66" s="63">
        <f t="shared" si="19"/>
        <v>80</v>
      </c>
      <c r="N66" s="64">
        <f t="shared" si="20"/>
        <v>2.6266666666666665</v>
      </c>
      <c r="O66" s="68"/>
      <c r="P66" s="59"/>
      <c r="Q66" s="59"/>
      <c r="R66" s="59"/>
      <c r="S66" s="59"/>
      <c r="T66" s="65"/>
      <c r="U66" s="59"/>
    </row>
    <row r="67" spans="1:21" ht="38.25" x14ac:dyDescent="0.2">
      <c r="A67" s="36" t="s">
        <v>11</v>
      </c>
      <c r="B67" s="2" t="s">
        <v>96</v>
      </c>
      <c r="F67" s="6"/>
      <c r="G67" s="6"/>
      <c r="H67" s="6">
        <v>4</v>
      </c>
      <c r="I67" s="6">
        <v>4</v>
      </c>
      <c r="J67" s="6">
        <v>2</v>
      </c>
      <c r="K67" s="6"/>
      <c r="L67" s="6"/>
      <c r="M67" s="14">
        <f t="shared" si="19"/>
        <v>10</v>
      </c>
      <c r="N67" s="24">
        <f t="shared" si="20"/>
        <v>3.8</v>
      </c>
      <c r="O67" s="6"/>
    </row>
    <row r="68" spans="1:21" ht="25.5" x14ac:dyDescent="0.2">
      <c r="A68" s="36" t="s">
        <v>1</v>
      </c>
      <c r="B68" s="3" t="s">
        <v>97</v>
      </c>
      <c r="F68" s="6"/>
      <c r="G68" s="6"/>
      <c r="H68" s="6"/>
      <c r="I68" s="6">
        <v>5</v>
      </c>
      <c r="J68" s="6">
        <v>3</v>
      </c>
      <c r="K68" s="6">
        <v>2</v>
      </c>
      <c r="L68" s="6"/>
      <c r="M68" s="14">
        <f t="shared" si="19"/>
        <v>10</v>
      </c>
      <c r="N68" s="24">
        <f t="shared" si="20"/>
        <v>4.7</v>
      </c>
      <c r="O68" s="6"/>
    </row>
    <row r="69" spans="1:21" ht="29.25" customHeight="1" x14ac:dyDescent="0.2">
      <c r="A69" s="36" t="s">
        <v>2</v>
      </c>
      <c r="B69" s="3" t="s">
        <v>164</v>
      </c>
      <c r="E69" s="43"/>
      <c r="F69" s="6"/>
      <c r="G69" s="6">
        <v>3</v>
      </c>
      <c r="H69" s="6">
        <v>4</v>
      </c>
      <c r="I69" s="6">
        <v>3</v>
      </c>
      <c r="J69" s="6"/>
      <c r="K69" s="6"/>
      <c r="L69" s="6"/>
      <c r="M69" s="14">
        <f t="shared" si="19"/>
        <v>10</v>
      </c>
      <c r="N69" s="24">
        <f t="shared" si="20"/>
        <v>3</v>
      </c>
      <c r="O69" s="6"/>
    </row>
    <row r="70" spans="1:21" ht="38.25" x14ac:dyDescent="0.2">
      <c r="A70" s="36" t="s">
        <v>72</v>
      </c>
      <c r="B70" s="3" t="s">
        <v>165</v>
      </c>
      <c r="C70" s="7" t="s">
        <v>52</v>
      </c>
      <c r="D70" s="21">
        <v>1</v>
      </c>
      <c r="E70" s="43">
        <v>2</v>
      </c>
      <c r="F70" s="6"/>
      <c r="G70" s="6"/>
      <c r="H70" s="6"/>
      <c r="I70" s="6">
        <v>4</v>
      </c>
      <c r="J70" s="6">
        <v>1</v>
      </c>
      <c r="K70" s="6">
        <v>2</v>
      </c>
      <c r="L70" s="6"/>
      <c r="M70" s="14">
        <f t="shared" si="19"/>
        <v>10</v>
      </c>
      <c r="N70" s="24">
        <f t="shared" si="20"/>
        <v>3.6666666666666665</v>
      </c>
      <c r="O70" s="10"/>
    </row>
    <row r="71" spans="1:21" ht="13.5" x14ac:dyDescent="0.2">
      <c r="A71" s="36" t="s">
        <v>73</v>
      </c>
      <c r="B71" s="20" t="s">
        <v>95</v>
      </c>
      <c r="C71" s="7" t="s">
        <v>52</v>
      </c>
      <c r="F71" s="6">
        <v>3</v>
      </c>
      <c r="G71" s="6">
        <v>2</v>
      </c>
      <c r="H71" s="6">
        <v>5</v>
      </c>
      <c r="I71" s="6"/>
      <c r="J71" s="6"/>
      <c r="K71" s="6"/>
      <c r="L71" s="6"/>
      <c r="M71" s="14">
        <f t="shared" si="19"/>
        <v>10</v>
      </c>
      <c r="N71" s="24">
        <f t="shared" si="20"/>
        <v>2.2000000000000002</v>
      </c>
      <c r="O71" s="10"/>
    </row>
    <row r="72" spans="1:21" ht="76.5" x14ac:dyDescent="0.2">
      <c r="A72" s="36" t="s">
        <v>74</v>
      </c>
      <c r="B72" s="20" t="s">
        <v>98</v>
      </c>
      <c r="C72" s="7" t="s">
        <v>26</v>
      </c>
      <c r="F72" s="6">
        <v>6</v>
      </c>
      <c r="G72" s="6">
        <v>2</v>
      </c>
      <c r="H72" s="6">
        <v>2</v>
      </c>
      <c r="I72" s="6"/>
      <c r="J72" s="6"/>
      <c r="K72" s="6"/>
      <c r="L72" s="6"/>
      <c r="M72" s="14">
        <f t="shared" si="19"/>
        <v>10</v>
      </c>
      <c r="N72" s="24">
        <f t="shared" si="20"/>
        <v>1.6</v>
      </c>
      <c r="O72" s="10"/>
    </row>
    <row r="73" spans="1:21" ht="13.5" x14ac:dyDescent="0.2">
      <c r="A73" s="36" t="s">
        <v>149</v>
      </c>
      <c r="B73" s="20" t="s">
        <v>54</v>
      </c>
      <c r="D73" s="21">
        <v>2</v>
      </c>
      <c r="E73" s="41">
        <v>4</v>
      </c>
      <c r="F73" s="6">
        <v>2</v>
      </c>
      <c r="G73" s="6">
        <v>2</v>
      </c>
      <c r="H73" s="6"/>
      <c r="I73" s="6"/>
      <c r="J73" s="6"/>
      <c r="K73" s="6"/>
      <c r="L73" s="6"/>
      <c r="M73" s="14">
        <f t="shared" ref="M73:M74" si="24">SUM(D73:L73)</f>
        <v>10</v>
      </c>
      <c r="N73" s="24">
        <f t="shared" ref="N73:N74" si="25">+SUM(E73*E$2+F73*F$2+G73*G$2+H73*H$2+I73*I$2+J73*J$2+K73*K$2+L73*K$2)/(M73-D73)</f>
        <v>0.75</v>
      </c>
      <c r="O73" s="10"/>
    </row>
    <row r="74" spans="1:21" ht="25.5" x14ac:dyDescent="0.2">
      <c r="A74" s="36" t="s">
        <v>150</v>
      </c>
      <c r="B74" s="20" t="s">
        <v>82</v>
      </c>
      <c r="D74" s="21">
        <v>2</v>
      </c>
      <c r="E74" s="41">
        <v>4</v>
      </c>
      <c r="F74" s="6">
        <v>3</v>
      </c>
      <c r="G74" s="6">
        <v>1</v>
      </c>
      <c r="H74" s="6"/>
      <c r="I74" s="6"/>
      <c r="J74" s="6"/>
      <c r="K74" s="6"/>
      <c r="L74" s="6"/>
      <c r="M74" s="14">
        <f t="shared" si="24"/>
        <v>10</v>
      </c>
      <c r="N74" s="24">
        <f t="shared" si="25"/>
        <v>0.625</v>
      </c>
      <c r="O74" s="10"/>
    </row>
    <row r="75" spans="1:21" ht="14.25" thickBot="1" x14ac:dyDescent="0.25">
      <c r="O75" s="10"/>
    </row>
    <row r="76" spans="1:21" s="87" customFormat="1" ht="6.75" thickBot="1" x14ac:dyDescent="0.25">
      <c r="A76" s="77"/>
      <c r="B76" s="78"/>
      <c r="C76" s="79"/>
      <c r="D76" s="80"/>
      <c r="E76" s="81"/>
      <c r="F76" s="82"/>
      <c r="G76" s="82"/>
      <c r="H76" s="82"/>
      <c r="I76" s="82"/>
      <c r="J76" s="82"/>
      <c r="K76" s="82"/>
      <c r="L76" s="82"/>
      <c r="M76" s="83"/>
      <c r="N76" s="84"/>
      <c r="O76" s="85"/>
      <c r="P76" s="78"/>
      <c r="Q76" s="78"/>
      <c r="R76" s="78"/>
      <c r="S76" s="78"/>
      <c r="T76" s="86"/>
      <c r="U76" s="78"/>
    </row>
    <row r="77" spans="1:21" ht="13.5" x14ac:dyDescent="0.2">
      <c r="C77" s="1"/>
      <c r="D77" s="44"/>
      <c r="O77" s="10"/>
      <c r="U77" s="3" t="s">
        <v>13</v>
      </c>
    </row>
    <row r="78" spans="1:21" ht="13.5" x14ac:dyDescent="0.2">
      <c r="O78" s="10"/>
    </row>
    <row r="79" spans="1:21" ht="13.5" x14ac:dyDescent="0.2">
      <c r="O79" s="10"/>
    </row>
    <row r="80" spans="1:21" ht="13.5" x14ac:dyDescent="0.2">
      <c r="B80" s="16"/>
      <c r="O80" s="10"/>
    </row>
    <row r="81" spans="2:21" ht="13.5" x14ac:dyDescent="0.2">
      <c r="B81" s="16"/>
      <c r="O81" s="10"/>
    </row>
    <row r="82" spans="2:21" ht="13.5" x14ac:dyDescent="0.2">
      <c r="O82" s="10"/>
    </row>
    <row r="83" spans="2:21" ht="13.5" x14ac:dyDescent="0.2">
      <c r="O83" s="10"/>
    </row>
    <row r="84" spans="2:21" ht="13.5" x14ac:dyDescent="0.2">
      <c r="O84" s="10"/>
    </row>
    <row r="85" spans="2:21" ht="13.5" x14ac:dyDescent="0.2">
      <c r="O85" s="10"/>
    </row>
    <row r="86" spans="2:21" ht="13.5" x14ac:dyDescent="0.2">
      <c r="O86" s="10"/>
    </row>
    <row r="87" spans="2:21" ht="13.5" x14ac:dyDescent="0.2">
      <c r="O87" s="10"/>
    </row>
    <row r="88" spans="2:21" ht="13.5" x14ac:dyDescent="0.2">
      <c r="O88" s="10"/>
    </row>
    <row r="89" spans="2:21" ht="25.5" x14ac:dyDescent="0.2">
      <c r="O89" s="10"/>
      <c r="U89" s="3" t="s">
        <v>10</v>
      </c>
    </row>
    <row r="92" spans="2:21" ht="13.5" x14ac:dyDescent="0.2">
      <c r="O92" s="10"/>
    </row>
  </sheetData>
  <mergeCells count="6">
    <mergeCell ref="M1:M2"/>
    <mergeCell ref="N1:N2"/>
    <mergeCell ref="O1:T1"/>
    <mergeCell ref="B1:B2"/>
    <mergeCell ref="C1:C2"/>
    <mergeCell ref="D1:D2"/>
  </mergeCells>
  <phoneticPr fontId="0" type="noConversion"/>
  <printOptions gridLines="1"/>
  <pageMargins left="0.25" right="0.25" top="0.75" bottom="0.75" header="0.3" footer="0.3"/>
  <pageSetup paperSize="9" orientation="landscape" verticalDpi="0"/>
  <headerFooter>
    <oddFooter>&amp;L&amp;F&amp;CSonny Ö &amp;D&amp;R&amp;P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3"/>
  <sheetViews>
    <sheetView topLeftCell="A8" zoomScale="125" zoomScaleNormal="125" zoomScalePageLayoutView="125" workbookViewId="0">
      <selection activeCell="K10" sqref="K10"/>
    </sheetView>
  </sheetViews>
  <sheetFormatPr defaultColWidth="11.42578125" defaultRowHeight="12.75" x14ac:dyDescent="0.2"/>
  <cols>
    <col min="1" max="1" width="28" style="53" customWidth="1"/>
    <col min="2" max="2" width="10.85546875" style="8"/>
  </cols>
  <sheetData>
    <row r="1" spans="1:2" x14ac:dyDescent="0.2">
      <c r="B1" s="9"/>
    </row>
    <row r="4" spans="1:2" x14ac:dyDescent="0.2">
      <c r="A4" s="54" t="str">
        <f>+'Indicators and action plan'!A4</f>
        <v>1        National context</v>
      </c>
      <c r="B4" s="34">
        <f>+'Indicators and action plan'!N4</f>
        <v>2.4444444444444446</v>
      </c>
    </row>
    <row r="5" spans="1:2" ht="25.5" x14ac:dyDescent="0.2">
      <c r="A5" s="54" t="str">
        <f>+'Indicators and action plan'!A9</f>
        <v>2a        Internal democracy in your CSO</v>
      </c>
      <c r="B5" s="34">
        <f>+'Indicators and action plan'!N9</f>
        <v>3.8157894736842102</v>
      </c>
    </row>
    <row r="6" spans="1:2" ht="25.5" x14ac:dyDescent="0.2">
      <c r="A6" s="54" t="str">
        <f>+'Indicators and action plan'!A17</f>
        <v>2b       Annual general meetings in your CSO</v>
      </c>
      <c r="B6" s="34">
        <f>+'Indicators and action plan'!N17</f>
        <v>3.267605633802817</v>
      </c>
    </row>
    <row r="7" spans="1:2" ht="25.5" x14ac:dyDescent="0.2">
      <c r="A7" s="54" t="str">
        <f>+'Indicators and action plan'!A27</f>
        <v>2c      Gender mainstreaming in your CSO</v>
      </c>
      <c r="B7" s="34">
        <f>+'Indicators and action plan'!N27</f>
        <v>3.4102564102564101</v>
      </c>
    </row>
    <row r="8" spans="1:2" x14ac:dyDescent="0.2">
      <c r="A8" s="54" t="str">
        <f>+'Indicators and action plan'!A33</f>
        <v>2d      Participation in your CSO</v>
      </c>
      <c r="B8" s="34">
        <f>+'Indicators and action plan'!N33</f>
        <v>2.8260869565217392</v>
      </c>
    </row>
    <row r="9" spans="1:2" ht="25.5" x14ac:dyDescent="0.2">
      <c r="A9" s="54" t="str">
        <f>+'Indicators and action plan'!A40</f>
        <v>2e      Representation - legitimation of your CSO</v>
      </c>
      <c r="B9" s="34">
        <f>+'Indicators and action plan'!N40</f>
        <v>4.0568141592920357</v>
      </c>
    </row>
    <row r="10" spans="1:2" x14ac:dyDescent="0.2">
      <c r="A10" s="54" t="str">
        <f>+'Indicators and action plan'!A46</f>
        <v>2f       Accountability in your CSO</v>
      </c>
      <c r="B10" s="34">
        <f>+'Indicators and action plan'!N46</f>
        <v>2.2571428571428571</v>
      </c>
    </row>
    <row r="11" spans="1:2" x14ac:dyDescent="0.2">
      <c r="A11" s="54" t="str">
        <f>+'Indicators and action plan'!A52</f>
        <v>2g        Transparency in your CSO</v>
      </c>
      <c r="B11" s="34">
        <f>+'Indicators and action plan'!N52</f>
        <v>3.1363636363636362</v>
      </c>
    </row>
    <row r="12" spans="1:2" x14ac:dyDescent="0.2">
      <c r="A12" s="54" t="str">
        <f>+'Indicators and action plan'!A59</f>
        <v>2h      Human resources</v>
      </c>
      <c r="B12" s="34">
        <f>+'Indicators and action plan'!N59</f>
        <v>2.5215140731154961</v>
      </c>
    </row>
    <row r="13" spans="1:2" ht="25.5" x14ac:dyDescent="0.2">
      <c r="A13" s="54" t="str">
        <f>+'Indicators and action plan'!A66</f>
        <v>3        Activities, results and evaluations</v>
      </c>
      <c r="B13" s="34">
        <f>+'Indicators and action plan'!N66</f>
        <v>2.6266666666666665</v>
      </c>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5"/>
  <sheetViews>
    <sheetView tabSelected="1" topLeftCell="A10" zoomScale="150" zoomScaleNormal="150" zoomScalePageLayoutView="150" workbookViewId="0">
      <selection activeCell="A7" sqref="A7:XFD7"/>
    </sheetView>
  </sheetViews>
  <sheetFormatPr defaultColWidth="5.42578125" defaultRowHeight="12.75" x14ac:dyDescent="0.2"/>
  <cols>
    <col min="1" max="1" width="27.42578125" style="53" customWidth="1"/>
    <col min="2" max="2" width="5.42578125" style="8"/>
    <col min="3" max="16384" width="5.42578125" style="4"/>
  </cols>
  <sheetData>
    <row r="1" spans="1:2" x14ac:dyDescent="0.2">
      <c r="B1" s="9"/>
    </row>
    <row r="4" spans="1:2" s="33" customFormat="1" x14ac:dyDescent="0.2">
      <c r="A4" s="55" t="str">
        <f>+'Indicators and action plan'!A4</f>
        <v>1        National context</v>
      </c>
      <c r="B4" s="56"/>
    </row>
    <row r="5" spans="1:2" x14ac:dyDescent="0.2">
      <c r="A5" s="55" t="str">
        <f>+'Indicators and action plan'!A5</f>
        <v>1.1</v>
      </c>
      <c r="B5" s="56">
        <f>+'Indicators and action plan'!N5</f>
        <v>2</v>
      </c>
    </row>
    <row r="6" spans="1:2" s="5" customFormat="1" x14ac:dyDescent="0.2">
      <c r="A6" s="55" t="str">
        <f>+'Indicators and action plan'!A6</f>
        <v>1.2</v>
      </c>
      <c r="B6" s="56">
        <f>+'Indicators and action plan'!N6</f>
        <v>1.2222222222222223</v>
      </c>
    </row>
    <row r="7" spans="1:2" x14ac:dyDescent="0.2">
      <c r="A7" s="55" t="str">
        <f>+'Indicators and action plan'!A7</f>
        <v>1.3</v>
      </c>
      <c r="B7" s="56">
        <f>+'Indicators and action plan'!N7</f>
        <v>4.1111111111111107</v>
      </c>
    </row>
    <row r="8" spans="1:2" ht="25.5" x14ac:dyDescent="0.2">
      <c r="A8" s="55" t="str">
        <f>+'Indicators and action plan'!A9</f>
        <v>2a        Internal democracy in your CSO</v>
      </c>
      <c r="B8" s="56">
        <f>+'Indicators and action plan'!N9</f>
        <v>3.8157894736842102</v>
      </c>
    </row>
    <row r="9" spans="1:2" x14ac:dyDescent="0.2">
      <c r="A9" s="55" t="str">
        <f>+'Indicators and action plan'!A10</f>
        <v>2a.1</v>
      </c>
      <c r="B9" s="56">
        <f>+'Indicators and action plan'!N10</f>
        <v>2.75</v>
      </c>
    </row>
    <row r="10" spans="1:2" x14ac:dyDescent="0.2">
      <c r="A10" s="55" t="str">
        <f>+'Indicators and action plan'!A11</f>
        <v>2a.2</v>
      </c>
      <c r="B10" s="56">
        <f>+'Indicators and action plan'!N11</f>
        <v>3.3333333333333335</v>
      </c>
    </row>
    <row r="11" spans="1:2" x14ac:dyDescent="0.2">
      <c r="A11" s="55" t="str">
        <f>+'Indicators and action plan'!A12</f>
        <v>2a.3</v>
      </c>
      <c r="B11" s="56">
        <f>+'Indicators and action plan'!N12</f>
        <v>4.625</v>
      </c>
    </row>
    <row r="12" spans="1:2" x14ac:dyDescent="0.2">
      <c r="A12" s="55" t="str">
        <f>+'Indicators and action plan'!A13</f>
        <v>2a.4</v>
      </c>
      <c r="B12" s="56">
        <f>+'Indicators and action plan'!N13</f>
        <v>5.3260869565217392</v>
      </c>
    </row>
    <row r="13" spans="1:2" x14ac:dyDescent="0.2">
      <c r="A13" s="55" t="str">
        <f>+'Indicators and action plan'!A14</f>
        <v>2a.5</v>
      </c>
      <c r="B13" s="56">
        <f>+'Indicators and action plan'!N14</f>
        <v>5</v>
      </c>
    </row>
    <row r="14" spans="1:2" x14ac:dyDescent="0.2">
      <c r="A14" s="55" t="str">
        <f>+'Indicators and action plan'!A15</f>
        <v>2a.6</v>
      </c>
      <c r="B14" s="56">
        <f>+'Indicators and action plan'!N15</f>
        <v>2</v>
      </c>
    </row>
    <row r="15" spans="1:2" ht="25.5" x14ac:dyDescent="0.2">
      <c r="A15" s="55" t="str">
        <f>+'Indicators and action plan'!A17</f>
        <v>2b       Annual general meetings in your CSO</v>
      </c>
      <c r="B15" s="56">
        <f>+'Indicators and action plan'!N17</f>
        <v>3.267605633802817</v>
      </c>
    </row>
    <row r="16" spans="1:2" s="5" customFormat="1" x14ac:dyDescent="0.2">
      <c r="A16" s="55" t="str">
        <f>+'Indicators and action plan'!A18</f>
        <v>2b.1</v>
      </c>
      <c r="B16" s="56">
        <f>+'Indicators and action plan'!N18</f>
        <v>2.25</v>
      </c>
    </row>
    <row r="17" spans="1:2" x14ac:dyDescent="0.2">
      <c r="A17" s="55" t="str">
        <f>+'Indicators and action plan'!A19</f>
        <v>2b.2</v>
      </c>
      <c r="B17" s="56">
        <f>+'Indicators and action plan'!N19</f>
        <v>3.1428571428571428</v>
      </c>
    </row>
    <row r="18" spans="1:2" x14ac:dyDescent="0.2">
      <c r="A18" s="55" t="str">
        <f>+'Indicators and action plan'!A20</f>
        <v>2b.3</v>
      </c>
      <c r="B18" s="56">
        <f>+'Indicators and action plan'!N20</f>
        <v>2</v>
      </c>
    </row>
    <row r="19" spans="1:2" x14ac:dyDescent="0.2">
      <c r="A19" s="55" t="str">
        <f>+'Indicators and action plan'!A21</f>
        <v>2b.4</v>
      </c>
      <c r="B19" s="56">
        <f>+'Indicators and action plan'!N21</f>
        <v>3.6666666666666665</v>
      </c>
    </row>
    <row r="20" spans="1:2" x14ac:dyDescent="0.2">
      <c r="A20" s="55" t="str">
        <f>+'Indicators and action plan'!A22</f>
        <v>2b.5</v>
      </c>
      <c r="B20" s="56">
        <f>+'Indicators and action plan'!N22</f>
        <v>4.1111111111111107</v>
      </c>
    </row>
    <row r="21" spans="1:2" x14ac:dyDescent="0.2">
      <c r="A21" s="55" t="str">
        <f>+'Indicators and action plan'!A23</f>
        <v>2b.6</v>
      </c>
      <c r="B21" s="56">
        <f>+'Indicators and action plan'!N23</f>
        <v>5.7777777777777777</v>
      </c>
    </row>
    <row r="22" spans="1:2" x14ac:dyDescent="0.2">
      <c r="A22" s="55" t="str">
        <f>+'Indicators and action plan'!A24</f>
        <v>2b.7</v>
      </c>
      <c r="B22" s="56">
        <f>+'Indicators and action plan'!N24</f>
        <v>2.4</v>
      </c>
    </row>
    <row r="23" spans="1:2" s="33" customFormat="1" x14ac:dyDescent="0.2">
      <c r="A23" s="55" t="str">
        <f>+'Indicators and action plan'!A25</f>
        <v>2b.8</v>
      </c>
      <c r="B23" s="56">
        <f>+'Indicators and action plan'!N25</f>
        <v>2.8</v>
      </c>
    </row>
    <row r="24" spans="1:2" ht="25.5" x14ac:dyDescent="0.2">
      <c r="A24" s="55" t="str">
        <f>+'Indicators and action plan'!A27</f>
        <v>2c      Gender mainstreaming in your CSO</v>
      </c>
      <c r="B24" s="56">
        <f>+'Indicators and action plan'!N27</f>
        <v>3.4102564102564101</v>
      </c>
    </row>
    <row r="25" spans="1:2" x14ac:dyDescent="0.2">
      <c r="A25" s="55" t="str">
        <f>+'Indicators and action plan'!A28</f>
        <v>2c.1</v>
      </c>
      <c r="B25" s="56">
        <f>+'Indicators and action plan'!N28</f>
        <v>3.8</v>
      </c>
    </row>
    <row r="26" spans="1:2" x14ac:dyDescent="0.2">
      <c r="A26" s="55" t="str">
        <f>+'Indicators and action plan'!A29</f>
        <v>2c.2</v>
      </c>
      <c r="B26" s="56">
        <f>+'Indicators and action plan'!N29</f>
        <v>2.8</v>
      </c>
    </row>
    <row r="27" spans="1:2" s="33" customFormat="1" x14ac:dyDescent="0.2">
      <c r="A27" s="55" t="str">
        <f>+'Indicators and action plan'!A30</f>
        <v>2c.3</v>
      </c>
      <c r="B27" s="56">
        <f>+'Indicators and action plan'!N30</f>
        <v>2.8</v>
      </c>
    </row>
    <row r="28" spans="1:2" x14ac:dyDescent="0.2">
      <c r="A28" s="55" t="str">
        <f>+'Indicators and action plan'!A31</f>
        <v>2c.4</v>
      </c>
      <c r="B28" s="56">
        <f>+'Indicators and action plan'!N31</f>
        <v>4.333333333333333</v>
      </c>
    </row>
    <row r="29" spans="1:2" x14ac:dyDescent="0.2">
      <c r="A29" s="55" t="str">
        <f>+'Indicators and action plan'!A33</f>
        <v>2d      Participation in your CSO</v>
      </c>
      <c r="B29" s="56">
        <f>+'Indicators and action plan'!N33</f>
        <v>2.8260869565217392</v>
      </c>
    </row>
    <row r="30" spans="1:2" x14ac:dyDescent="0.2">
      <c r="A30" s="55" t="str">
        <f>+'Indicators and action plan'!A34</f>
        <v>2d.1</v>
      </c>
      <c r="B30" s="56">
        <f>+'Indicators and action plan'!N34</f>
        <v>6</v>
      </c>
    </row>
    <row r="31" spans="1:2" x14ac:dyDescent="0.2">
      <c r="A31" s="55" t="str">
        <f>+'Indicators and action plan'!A35</f>
        <v>2d.2</v>
      </c>
      <c r="B31" s="56">
        <f>+'Indicators and action plan'!N35</f>
        <v>2.8</v>
      </c>
    </row>
    <row r="32" spans="1:2" x14ac:dyDescent="0.2">
      <c r="A32" s="55" t="str">
        <f>+'Indicators and action plan'!A36</f>
        <v>2d.3</v>
      </c>
      <c r="B32" s="56">
        <f>+'Indicators and action plan'!N36</f>
        <v>0.44444444444444442</v>
      </c>
    </row>
    <row r="33" spans="1:2" x14ac:dyDescent="0.2">
      <c r="A33" s="55" t="str">
        <f>+'Indicators and action plan'!A37</f>
        <v>2d.4</v>
      </c>
      <c r="B33" s="56">
        <f>+'Indicators and action plan'!N37</f>
        <v>1.8</v>
      </c>
    </row>
    <row r="34" spans="1:2" x14ac:dyDescent="0.2">
      <c r="A34" s="55" t="str">
        <f>+'Indicators and action plan'!A38</f>
        <v>2d.5</v>
      </c>
      <c r="B34" s="56">
        <f>+'Indicators and action plan'!N38</f>
        <v>3.5555555555555554</v>
      </c>
    </row>
    <row r="35" spans="1:2" ht="25.5" x14ac:dyDescent="0.2">
      <c r="A35" s="55" t="str">
        <f>+'Indicators and action plan'!A40</f>
        <v>2e      Representation - legitimation of your CSO</v>
      </c>
      <c r="B35" s="56">
        <f>+'Indicators and action plan'!N40</f>
        <v>4.0568141592920357</v>
      </c>
    </row>
    <row r="36" spans="1:2" x14ac:dyDescent="0.2">
      <c r="A36" s="55" t="str">
        <f>+'Indicators and action plan'!A41</f>
        <v>2e.1</v>
      </c>
      <c r="B36" s="56">
        <f>+'Indicators and action plan'!N41</f>
        <v>3.25</v>
      </c>
    </row>
    <row r="37" spans="1:2" x14ac:dyDescent="0.2">
      <c r="A37" s="55" t="str">
        <f>+'Indicators and action plan'!A42</f>
        <v>2e.2</v>
      </c>
      <c r="B37" s="56">
        <f>+'Indicators and action plan'!N42</f>
        <v>5.0866621530128633</v>
      </c>
    </row>
    <row r="38" spans="1:2" x14ac:dyDescent="0.2">
      <c r="A38" s="55" t="str">
        <f>+'Indicators and action plan'!A43</f>
        <v>2e.3</v>
      </c>
      <c r="B38" s="56">
        <f>+'Indicators and action plan'!N43</f>
        <v>4</v>
      </c>
    </row>
    <row r="39" spans="1:2" x14ac:dyDescent="0.2">
      <c r="A39" s="55" t="str">
        <f>+'Indicators and action plan'!A44</f>
        <v>2e.4</v>
      </c>
      <c r="B39" s="56">
        <f>+'Indicators and action plan'!N44</f>
        <v>3.75</v>
      </c>
    </row>
    <row r="40" spans="1:2" x14ac:dyDescent="0.2">
      <c r="A40" s="55" t="str">
        <f>+'Indicators and action plan'!A46</f>
        <v>2f       Accountability in your CSO</v>
      </c>
      <c r="B40" s="56">
        <f>+'Indicators and action plan'!N46</f>
        <v>2.2571428571428571</v>
      </c>
    </row>
    <row r="41" spans="1:2" x14ac:dyDescent="0.2">
      <c r="A41" s="55" t="str">
        <f>+'Indicators and action plan'!A47</f>
        <v>2f.1</v>
      </c>
      <c r="B41" s="56">
        <f>+'Indicators and action plan'!N47</f>
        <v>3</v>
      </c>
    </row>
    <row r="42" spans="1:2" x14ac:dyDescent="0.2">
      <c r="A42" s="55" t="str">
        <f>+'Indicators and action plan'!A48</f>
        <v>2f.2</v>
      </c>
      <c r="B42" s="56">
        <f>+'Indicators and action plan'!N48</f>
        <v>2.5</v>
      </c>
    </row>
    <row r="43" spans="1:2" x14ac:dyDescent="0.2">
      <c r="A43" s="55" t="str">
        <f>+'Indicators and action plan'!A49</f>
        <v>2f.3</v>
      </c>
      <c r="B43" s="56">
        <f>+'Indicators and action plan'!N49</f>
        <v>2.8888888888888888</v>
      </c>
    </row>
    <row r="44" spans="1:2" x14ac:dyDescent="0.2">
      <c r="A44" s="55" t="str">
        <f>+'Indicators and action plan'!A50</f>
        <v>2f.4</v>
      </c>
      <c r="B44" s="56">
        <f>+'Indicators and action plan'!N50</f>
        <v>0.9</v>
      </c>
    </row>
    <row r="45" spans="1:2" x14ac:dyDescent="0.2">
      <c r="A45" s="55" t="str">
        <f>+'Indicators and action plan'!A52</f>
        <v>2g        Transparency in your CSO</v>
      </c>
      <c r="B45" s="56">
        <f>+'Indicators and action plan'!N52</f>
        <v>3.1363636363636362</v>
      </c>
    </row>
    <row r="46" spans="1:2" x14ac:dyDescent="0.2">
      <c r="A46" s="55" t="str">
        <f>+'Indicators and action plan'!A53</f>
        <v>2g.1</v>
      </c>
      <c r="B46" s="56">
        <f>+'Indicators and action plan'!N53</f>
        <v>2.7777777777777777</v>
      </c>
    </row>
    <row r="47" spans="1:2" x14ac:dyDescent="0.2">
      <c r="A47" s="55" t="str">
        <f>+'Indicators and action plan'!A54</f>
        <v>2g.2</v>
      </c>
      <c r="B47" s="56">
        <f>+'Indicators and action plan'!N54</f>
        <v>2.5</v>
      </c>
    </row>
    <row r="48" spans="1:2" x14ac:dyDescent="0.2">
      <c r="A48" s="55" t="str">
        <f>+'Indicators and action plan'!A55</f>
        <v>2g.3</v>
      </c>
      <c r="B48" s="56">
        <f>+'Indicators and action plan'!N55</f>
        <v>4.2222222222222223</v>
      </c>
    </row>
    <row r="49" spans="1:2" s="33" customFormat="1" x14ac:dyDescent="0.2">
      <c r="A49" s="55" t="str">
        <f>+'Indicators and action plan'!A56</f>
        <v>2g.4</v>
      </c>
      <c r="B49" s="56">
        <f>+'Indicators and action plan'!N56</f>
        <v>3.3333333333333335</v>
      </c>
    </row>
    <row r="50" spans="1:2" x14ac:dyDescent="0.2">
      <c r="A50" s="55" t="str">
        <f>+'Indicators and action plan'!A57</f>
        <v>2g.5</v>
      </c>
      <c r="B50" s="56">
        <f>+'Indicators and action plan'!N57</f>
        <v>2.8571428571428572</v>
      </c>
    </row>
    <row r="51" spans="1:2" x14ac:dyDescent="0.2">
      <c r="A51" s="55" t="str">
        <f>+'Indicators and action plan'!A59</f>
        <v>2h      Human resources</v>
      </c>
      <c r="B51" s="56">
        <f>+'Indicators and action plan'!N59</f>
        <v>2.5215140731154961</v>
      </c>
    </row>
    <row r="52" spans="1:2" x14ac:dyDescent="0.2">
      <c r="A52" s="55" t="str">
        <f>+'Indicators and action plan'!A60</f>
        <v>2h.1</v>
      </c>
      <c r="B52" s="56">
        <f>+'Indicators and action plan'!N60</f>
        <v>0.44444444444444442</v>
      </c>
    </row>
    <row r="53" spans="1:2" x14ac:dyDescent="0.2">
      <c r="A53" s="55" t="str">
        <f>+'Indicators and action plan'!A61</f>
        <v>2h.2</v>
      </c>
      <c r="B53" s="56">
        <f>+'Indicators and action plan'!N61</f>
        <v>0.55555555555555558</v>
      </c>
    </row>
    <row r="54" spans="1:2" x14ac:dyDescent="0.2">
      <c r="A54" s="55" t="str">
        <f>+'Indicators and action plan'!A62</f>
        <v>2h.3</v>
      </c>
      <c r="B54" s="56">
        <f>+'Indicators and action plan'!N62</f>
        <v>4.5</v>
      </c>
    </row>
    <row r="55" spans="1:2" x14ac:dyDescent="0.2">
      <c r="A55" s="55" t="str">
        <f>+'Indicators and action plan'!A63</f>
        <v>2h.4</v>
      </c>
      <c r="B55" s="56">
        <f>+'Indicators and action plan'!N63</f>
        <v>5.1700468018720747</v>
      </c>
    </row>
    <row r="56" spans="1:2" x14ac:dyDescent="0.2">
      <c r="A56" s="55" t="str">
        <f>+'Indicators and action plan'!A64</f>
        <v>2h.5</v>
      </c>
      <c r="B56" s="56">
        <f>+'Indicators and action plan'!N64</f>
        <v>1.4285714285714286</v>
      </c>
    </row>
    <row r="57" spans="1:2" s="33" customFormat="1" x14ac:dyDescent="0.2">
      <c r="A57" s="55" t="str">
        <f>+'Indicators and action plan'!A66</f>
        <v>3        Activities, results and evaluations</v>
      </c>
      <c r="B57" s="56">
        <f>+'Indicators and action plan'!N66</f>
        <v>2.6266666666666665</v>
      </c>
    </row>
    <row r="58" spans="1:2" x14ac:dyDescent="0.2">
      <c r="A58" s="55" t="str">
        <f>+'Indicators and action plan'!A67</f>
        <v>3.1</v>
      </c>
      <c r="B58" s="56">
        <f>+'Indicators and action plan'!N67</f>
        <v>3.8</v>
      </c>
    </row>
    <row r="59" spans="1:2" x14ac:dyDescent="0.2">
      <c r="A59" s="55" t="str">
        <f>+'Indicators and action plan'!A68</f>
        <v>3.2</v>
      </c>
      <c r="B59" s="56">
        <f>+'Indicators and action plan'!N68</f>
        <v>4.7</v>
      </c>
    </row>
    <row r="60" spans="1:2" x14ac:dyDescent="0.2">
      <c r="A60" s="55" t="str">
        <f>+'Indicators and action plan'!A69</f>
        <v>3.3</v>
      </c>
      <c r="B60" s="56">
        <f>+'Indicators and action plan'!N69</f>
        <v>3</v>
      </c>
    </row>
    <row r="61" spans="1:2" x14ac:dyDescent="0.2">
      <c r="A61" s="55" t="str">
        <f>+'Indicators and action plan'!A70</f>
        <v>3.4</v>
      </c>
      <c r="B61" s="56">
        <f>+'Indicators and action plan'!N70</f>
        <v>3.6666666666666665</v>
      </c>
    </row>
    <row r="62" spans="1:2" x14ac:dyDescent="0.2">
      <c r="A62" s="55" t="str">
        <f>+'Indicators and action plan'!A71</f>
        <v>3.5</v>
      </c>
      <c r="B62" s="56">
        <f>+'Indicators and action plan'!N71</f>
        <v>2.2000000000000002</v>
      </c>
    </row>
    <row r="63" spans="1:2" x14ac:dyDescent="0.2">
      <c r="A63" s="55" t="str">
        <f>+'Indicators and action plan'!A72</f>
        <v>3.6</v>
      </c>
      <c r="B63" s="56">
        <f>+'Indicators and action plan'!N72</f>
        <v>1.6</v>
      </c>
    </row>
    <row r="64" spans="1:2" x14ac:dyDescent="0.2">
      <c r="A64" s="55" t="str">
        <f>+'Indicators and action plan'!A73</f>
        <v>3.7</v>
      </c>
      <c r="B64" s="56">
        <f>+'Indicators and action plan'!N73</f>
        <v>0.75</v>
      </c>
    </row>
    <row r="65" spans="1:2" x14ac:dyDescent="0.2">
      <c r="A65" s="55" t="str">
        <f>+'Indicators and action plan'!A74</f>
        <v>3.8</v>
      </c>
      <c r="B65" s="56">
        <f>+'Indicators and action plan'!N74</f>
        <v>0.625</v>
      </c>
    </row>
  </sheetData>
  <phoneticPr fontId="0" type="noConversion"/>
  <pageMargins left="0.75" right="0.75" top="1" bottom="1" header="0.5" footer="0.5"/>
  <pageSetup paperSize="9" orientation="landscape" verticalDpi="0"/>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148266EBDC71F47BE547488FB4506AB" ma:contentTypeVersion="13" ma:contentTypeDescription="Skapa ett nytt dokument." ma:contentTypeScope="" ma:versionID="b7df2ab5926569a144e232ad359b390b">
  <xsd:schema xmlns:xsd="http://www.w3.org/2001/XMLSchema" xmlns:xs="http://www.w3.org/2001/XMLSchema" xmlns:p="http://schemas.microsoft.com/office/2006/metadata/properties" xmlns:ns2="c4b76814-cec2-451e-a86d-cd37f7cf1233" xmlns:ns3="10babd08-3abe-42b4-a9cb-fd1f7cd6ea56" targetNamespace="http://schemas.microsoft.com/office/2006/metadata/properties" ma:root="true" ma:fieldsID="3f7e919bc0456bf03b7be4b8f78e29b8" ns2:_="" ns3:_="">
    <xsd:import namespace="c4b76814-cec2-451e-a86d-cd37f7cf1233"/>
    <xsd:import namespace="10babd08-3abe-42b4-a9cb-fd1f7cd6ea5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76814-cec2-451e-a86d-cd37f7cf1233"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0babd08-3abe-42b4-a9cb-fd1f7cd6ea5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14AB61-8C8D-48CC-9E4F-D5F3E73BA17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E871314-EA16-4B32-B516-2C383F6DD749}">
  <ds:schemaRefs>
    <ds:schemaRef ds:uri="http://schemas.microsoft.com/sharepoint/v3/contenttype/forms"/>
  </ds:schemaRefs>
</ds:datastoreItem>
</file>

<file path=customXml/itemProps3.xml><?xml version="1.0" encoding="utf-8"?>
<ds:datastoreItem xmlns:ds="http://schemas.openxmlformats.org/officeDocument/2006/customXml" ds:itemID="{2B4BDF1E-002C-4B2A-B303-1333818041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b76814-cec2-451e-a86d-cd37f7cf1233"/>
    <ds:schemaRef ds:uri="10babd08-3abe-42b4-a9cb-fd1f7cd6ea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Indicators and action plan</vt:lpstr>
      <vt:lpstr>Graph Main-indicators</vt:lpstr>
      <vt:lpstr>Graph Sub-indicators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syo</dc:creator>
  <cp:lastModifiedBy>Cajsa Unnbom</cp:lastModifiedBy>
  <cp:lastPrinted>2021-05-03T10:00:36Z</cp:lastPrinted>
  <dcterms:created xsi:type="dcterms:W3CDTF">2005-12-12T22:29:54Z</dcterms:created>
  <dcterms:modified xsi:type="dcterms:W3CDTF">2022-04-01T12:50:55Z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0x010100B148266EBDC71F47BE547488FB4506AB</vt:lpwstr>
  </property>
</Properties>
</file>